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ひな型" sheetId="1" r:id="rId1"/>
    <sheet name="様式" sheetId="2" r:id="rId2"/>
  </sheets>
  <definedNames/>
  <calcPr fullCalcOnLoad="1"/>
</workbook>
</file>

<file path=xl/sharedStrings.xml><?xml version="1.0" encoding="utf-8"?>
<sst xmlns="http://schemas.openxmlformats.org/spreadsheetml/2006/main" count="98" uniqueCount="51">
  <si>
    <t>太陽光発電施設に係る収支見込表（ひな型）</t>
  </si>
  <si>
    <t>1年目</t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</si>
  <si>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</si>
  <si>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</si>
  <si>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</si>
  <si>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</si>
  <si>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</si>
  <si>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</si>
  <si>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</si>
  <si>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</si>
  <si>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</si>
  <si>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</si>
  <si>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</si>
  <si>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</si>
  <si>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</si>
  <si>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</si>
  <si>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</si>
  <si>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</si>
  <si>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</si>
  <si>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</si>
  <si>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</si>
  <si>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年間発電量</t>
  </si>
  <si>
    <t>（単位：kwh、千円、％）</t>
  </si>
  <si>
    <t>合計</t>
  </si>
  <si>
    <t>固定買取価格</t>
  </si>
  <si>
    <t>売上高</t>
  </si>
  <si>
    <r>
      <t>　　</t>
    </r>
    <r>
      <rPr>
        <b/>
        <u val="double"/>
        <sz val="10"/>
        <rFont val="HG丸ｺﾞｼｯｸM-PRO"/>
        <family val="3"/>
      </rPr>
      <t>※年発電劣化1％（仮定）</t>
    </r>
  </si>
  <si>
    <t>売上原価</t>
  </si>
  <si>
    <t>収
益</t>
  </si>
  <si>
    <r>
      <t xml:space="preserve">ﾒﾝﾃﾅﾝｽ費用
</t>
    </r>
    <r>
      <rPr>
        <sz val="7"/>
        <rFont val="HG丸ｺﾞｼｯｸM-PRO"/>
        <family val="3"/>
      </rPr>
      <t>（定期点検、草刈等）</t>
    </r>
  </si>
  <si>
    <t>光熱費</t>
  </si>
  <si>
    <t>公租公課
（パネル分）</t>
  </si>
  <si>
    <t>公租公課
（土地分）</t>
  </si>
  <si>
    <t>修繕費
（ﾊﾟﾜｺﾝ取替）</t>
  </si>
  <si>
    <t>損害保険
（動産保険）</t>
  </si>
  <si>
    <t>損害保険
（利益総合保険）</t>
  </si>
  <si>
    <t>減価償却費</t>
  </si>
  <si>
    <t>除却費</t>
  </si>
  <si>
    <t>費用計</t>
  </si>
  <si>
    <t>費</t>
  </si>
  <si>
    <t>用</t>
  </si>
  <si>
    <t>収益計</t>
  </si>
  <si>
    <t>支払利息　①</t>
  </si>
  <si>
    <t>元金（B)　②</t>
  </si>
  <si>
    <t>元利合計</t>
  </si>
  <si>
    <t>太陽光パネルの評価額</t>
  </si>
  <si>
    <t>（法定償却年数：17年）</t>
  </si>
  <si>
    <t xml:space="preserve">収益-費用 A </t>
  </si>
  <si>
    <t>A-①-②</t>
  </si>
  <si>
    <t>A-①-②</t>
  </si>
  <si>
    <t>太陽光発電施設に係る収支見込表（様式）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</si>
</sst>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.0&quot;円&quot;"/>
    <numFmt numFmtId="178" formatCode="#,##0&quot;千円&quot;"/>
  </numFmts>
  <fonts count="10">
    <font>
      <sz val="11"/>
      <name val="ＭＳ Ｐゴシック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b/>
      <sz val="10"/>
      <name val="HG丸ｺﾞｼｯｸM-PRO"/>
      <family val="3"/>
    </font>
    <font>
      <b/>
      <sz val="9"/>
      <name val="HG丸ｺﾞｼｯｸM-PRO"/>
      <family val="3"/>
    </font>
    <font>
      <sz val="8"/>
      <name val="HG丸ｺﾞｼｯｸM-PRO"/>
      <family val="3"/>
    </font>
    <font>
      <b/>
      <u val="double"/>
      <sz val="10"/>
      <name val="HG丸ｺﾞｼｯｸM-PRO"/>
      <family val="3"/>
    </font>
    <font>
      <sz val="7"/>
      <name val="HG丸ｺﾞｼｯｸM-PRO"/>
      <family val="3"/>
    </font>
    <font>
      <b/>
      <sz val="8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8" fontId="6" fillId="0" borderId="0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38" fontId="6" fillId="0" borderId="19" xfId="16" applyFont="1" applyBorder="1" applyAlignment="1">
      <alignment vertical="center"/>
    </xf>
    <xf numFmtId="38" fontId="6" fillId="0" borderId="20" xfId="16" applyFont="1" applyBorder="1" applyAlignment="1">
      <alignment vertical="center"/>
    </xf>
    <xf numFmtId="38" fontId="6" fillId="0" borderId="21" xfId="16" applyFont="1" applyBorder="1" applyAlignment="1">
      <alignment vertical="center"/>
    </xf>
    <xf numFmtId="38" fontId="6" fillId="0" borderId="22" xfId="16" applyFont="1" applyBorder="1" applyAlignment="1">
      <alignment vertical="center"/>
    </xf>
    <xf numFmtId="38" fontId="6" fillId="0" borderId="23" xfId="16" applyFont="1" applyBorder="1" applyAlignment="1">
      <alignment vertical="center"/>
    </xf>
    <xf numFmtId="38" fontId="6" fillId="0" borderId="24" xfId="16" applyFont="1" applyBorder="1" applyAlignment="1">
      <alignment vertical="center"/>
    </xf>
    <xf numFmtId="38" fontId="6" fillId="3" borderId="25" xfId="16" applyFont="1" applyFill="1" applyBorder="1" applyAlignment="1">
      <alignment vertical="center"/>
    </xf>
    <xf numFmtId="38" fontId="6" fillId="3" borderId="26" xfId="16" applyFont="1" applyFill="1" applyBorder="1" applyAlignment="1">
      <alignment vertical="center"/>
    </xf>
    <xf numFmtId="38" fontId="6" fillId="2" borderId="25" xfId="16" applyFont="1" applyFill="1" applyBorder="1" applyAlignment="1">
      <alignment vertical="center"/>
    </xf>
    <xf numFmtId="38" fontId="6" fillId="2" borderId="26" xfId="16" applyFont="1" applyFill="1" applyBorder="1" applyAlignment="1">
      <alignment vertical="center"/>
    </xf>
    <xf numFmtId="38" fontId="6" fillId="0" borderId="27" xfId="16" applyFont="1" applyBorder="1" applyAlignment="1">
      <alignment vertical="center"/>
    </xf>
    <xf numFmtId="38" fontId="6" fillId="0" borderId="28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38" fontId="6" fillId="0" borderId="29" xfId="16" applyFont="1" applyBorder="1" applyAlignment="1">
      <alignment vertical="center"/>
    </xf>
    <xf numFmtId="38" fontId="6" fillId="0" borderId="0" xfId="16" applyFont="1" applyAlignment="1">
      <alignment vertical="center"/>
    </xf>
    <xf numFmtId="38" fontId="1" fillId="0" borderId="0" xfId="16" applyFont="1" applyAlignment="1">
      <alignment vertical="center"/>
    </xf>
    <xf numFmtId="178" fontId="9" fillId="0" borderId="0" xfId="16" applyNumberFormat="1" applyFont="1" applyAlignment="1">
      <alignment vertical="center"/>
    </xf>
    <xf numFmtId="38" fontId="6" fillId="0" borderId="30" xfId="16" applyFont="1" applyBorder="1" applyAlignment="1">
      <alignment vertical="center"/>
    </xf>
    <xf numFmtId="38" fontId="6" fillId="0" borderId="31" xfId="16" applyFont="1" applyBorder="1" applyAlignment="1">
      <alignment vertical="center"/>
    </xf>
    <xf numFmtId="38" fontId="6" fillId="0" borderId="32" xfId="16" applyFont="1" applyBorder="1" applyAlignment="1">
      <alignment vertical="center"/>
    </xf>
    <xf numFmtId="38" fontId="6" fillId="3" borderId="33" xfId="16" applyFont="1" applyFill="1" applyBorder="1" applyAlignment="1">
      <alignment vertical="center"/>
    </xf>
    <xf numFmtId="38" fontId="6" fillId="2" borderId="33" xfId="16" applyFont="1" applyFill="1" applyBorder="1" applyAlignment="1">
      <alignment vertical="center"/>
    </xf>
    <xf numFmtId="38" fontId="6" fillId="0" borderId="34" xfId="16" applyFont="1" applyBorder="1" applyAlignment="1">
      <alignment vertical="center"/>
    </xf>
    <xf numFmtId="38" fontId="6" fillId="0" borderId="35" xfId="16" applyFont="1" applyBorder="1" applyAlignment="1">
      <alignment vertical="center"/>
    </xf>
    <xf numFmtId="38" fontId="6" fillId="0" borderId="17" xfId="16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6" fillId="0" borderId="18" xfId="16" applyFont="1" applyBorder="1" applyAlignment="1">
      <alignment vertical="center"/>
    </xf>
    <xf numFmtId="38" fontId="6" fillId="2" borderId="8" xfId="16" applyFont="1" applyFill="1" applyBorder="1" applyAlignment="1">
      <alignment vertical="center"/>
    </xf>
    <xf numFmtId="38" fontId="6" fillId="0" borderId="9" xfId="16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38" fontId="6" fillId="3" borderId="17" xfId="16" applyFont="1" applyFill="1" applyBorder="1" applyAlignment="1">
      <alignment vertical="center"/>
    </xf>
    <xf numFmtId="0" fontId="1" fillId="3" borderId="36" xfId="0" applyFont="1" applyFill="1" applyBorder="1" applyAlignment="1">
      <alignment horizontal="center" vertical="center"/>
    </xf>
    <xf numFmtId="38" fontId="6" fillId="3" borderId="3" xfId="16" applyFont="1" applyFill="1" applyBorder="1" applyAlignment="1">
      <alignment vertical="center"/>
    </xf>
    <xf numFmtId="38" fontId="6" fillId="3" borderId="4" xfId="16" applyFont="1" applyFill="1" applyBorder="1" applyAlignment="1">
      <alignment vertical="center"/>
    </xf>
    <xf numFmtId="38" fontId="6" fillId="3" borderId="5" xfId="16" applyFont="1" applyFill="1" applyBorder="1" applyAlignment="1">
      <alignment vertical="center"/>
    </xf>
    <xf numFmtId="38" fontId="6" fillId="3" borderId="36" xfId="16" applyFont="1" applyFill="1" applyBorder="1" applyAlignment="1">
      <alignment vertical="center"/>
    </xf>
    <xf numFmtId="38" fontId="6" fillId="0" borderId="1" xfId="16" applyFont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38" fontId="6" fillId="4" borderId="25" xfId="16" applyFont="1" applyFill="1" applyBorder="1" applyAlignment="1">
      <alignment vertical="center"/>
    </xf>
    <xf numFmtId="38" fontId="6" fillId="4" borderId="26" xfId="16" applyFont="1" applyFill="1" applyBorder="1" applyAlignment="1">
      <alignment vertical="center"/>
    </xf>
    <xf numFmtId="38" fontId="6" fillId="4" borderId="33" xfId="16" applyFont="1" applyFill="1" applyBorder="1" applyAlignment="1">
      <alignment vertical="center"/>
    </xf>
    <xf numFmtId="38" fontId="6" fillId="4" borderId="8" xfId="16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24.75" customHeight="1"/>
  <cols>
    <col min="1" max="1" width="4.625" style="1" customWidth="1"/>
    <col min="2" max="2" width="13.625" style="1" customWidth="1"/>
    <col min="3" max="26" width="10.625" style="1" customWidth="1"/>
    <col min="27" max="16384" width="9.00390625" style="1" customWidth="1"/>
  </cols>
  <sheetData>
    <row r="1" ht="24.75" customHeight="1" thickBot="1">
      <c r="B1" s="2" t="s">
        <v>0</v>
      </c>
    </row>
    <row r="2" spans="3:23" ht="24.75" customHeight="1" thickBot="1">
      <c r="C2" s="10" t="s">
        <v>24</v>
      </c>
      <c r="D2" s="11">
        <v>37.8</v>
      </c>
      <c r="E2" s="15" t="s">
        <v>26</v>
      </c>
      <c r="H2" s="74" t="s">
        <v>45</v>
      </c>
      <c r="I2" s="74"/>
      <c r="J2" s="45">
        <v>82000</v>
      </c>
      <c r="K2" s="1" t="s">
        <v>46</v>
      </c>
      <c r="T2" s="9"/>
      <c r="U2" s="75" t="s">
        <v>22</v>
      </c>
      <c r="V2" s="75"/>
      <c r="W2" s="75"/>
    </row>
    <row r="3" spans="1:23" ht="24.75" customHeight="1">
      <c r="A3" s="80"/>
      <c r="B3" s="81"/>
      <c r="C3" s="5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  <c r="W3" s="76" t="s">
        <v>23</v>
      </c>
    </row>
    <row r="4" spans="1:23" ht="30" customHeight="1" thickBot="1">
      <c r="A4" s="78" t="s">
        <v>21</v>
      </c>
      <c r="B4" s="79"/>
      <c r="C4" s="20">
        <v>317940</v>
      </c>
      <c r="D4" s="21">
        <f>ROUND(C4*0.99,0)</f>
        <v>314761</v>
      </c>
      <c r="E4" s="21">
        <f aca="true" t="shared" si="0" ref="E4:V4">ROUND(D4*0.99,0)</f>
        <v>311613</v>
      </c>
      <c r="F4" s="21">
        <f t="shared" si="0"/>
        <v>308497</v>
      </c>
      <c r="G4" s="21">
        <f t="shared" si="0"/>
        <v>305412</v>
      </c>
      <c r="H4" s="21">
        <f t="shared" si="0"/>
        <v>302358</v>
      </c>
      <c r="I4" s="21">
        <f t="shared" si="0"/>
        <v>299334</v>
      </c>
      <c r="J4" s="21">
        <f t="shared" si="0"/>
        <v>296341</v>
      </c>
      <c r="K4" s="21">
        <f>ROUNDDOWN(J4*0.99,0)</f>
        <v>293377</v>
      </c>
      <c r="L4" s="21">
        <f t="shared" si="0"/>
        <v>290443</v>
      </c>
      <c r="M4" s="21">
        <f t="shared" si="0"/>
        <v>287539</v>
      </c>
      <c r="N4" s="21">
        <f t="shared" si="0"/>
        <v>284664</v>
      </c>
      <c r="O4" s="21">
        <f t="shared" si="0"/>
        <v>281817</v>
      </c>
      <c r="P4" s="21">
        <f>ROUNDDOWN(O4*0.99,0)</f>
        <v>278998</v>
      </c>
      <c r="Q4" s="22">
        <f t="shared" si="0"/>
        <v>276208</v>
      </c>
      <c r="R4" s="22">
        <f t="shared" si="0"/>
        <v>273446</v>
      </c>
      <c r="S4" s="22">
        <f t="shared" si="0"/>
        <v>270712</v>
      </c>
      <c r="T4" s="22">
        <f t="shared" si="0"/>
        <v>268005</v>
      </c>
      <c r="U4" s="22">
        <f>ROUNDDOWN(T4*0.99,0)</f>
        <v>265324</v>
      </c>
      <c r="V4" s="22">
        <f t="shared" si="0"/>
        <v>262671</v>
      </c>
      <c r="W4" s="77"/>
    </row>
    <row r="5" spans="1:23" ht="30" customHeight="1">
      <c r="A5" s="71" t="s">
        <v>28</v>
      </c>
      <c r="B5" s="23" t="s">
        <v>25</v>
      </c>
      <c r="C5" s="29">
        <f>ROUND(C4*$D$2/1000,0)</f>
        <v>12018</v>
      </c>
      <c r="D5" s="30">
        <f aca="true" t="shared" si="1" ref="D5:V5">ROUND(D4*$D$2/1000,0)</f>
        <v>11898</v>
      </c>
      <c r="E5" s="30">
        <f t="shared" si="1"/>
        <v>11779</v>
      </c>
      <c r="F5" s="30">
        <f t="shared" si="1"/>
        <v>11661</v>
      </c>
      <c r="G5" s="30">
        <f t="shared" si="1"/>
        <v>11545</v>
      </c>
      <c r="H5" s="30">
        <f t="shared" si="1"/>
        <v>11429</v>
      </c>
      <c r="I5" s="30">
        <f t="shared" si="1"/>
        <v>11315</v>
      </c>
      <c r="J5" s="30">
        <f t="shared" si="1"/>
        <v>11202</v>
      </c>
      <c r="K5" s="30">
        <f t="shared" si="1"/>
        <v>11090</v>
      </c>
      <c r="L5" s="30">
        <f t="shared" si="1"/>
        <v>10979</v>
      </c>
      <c r="M5" s="30">
        <f t="shared" si="1"/>
        <v>10869</v>
      </c>
      <c r="N5" s="30">
        <f t="shared" si="1"/>
        <v>10760</v>
      </c>
      <c r="O5" s="30">
        <f t="shared" si="1"/>
        <v>10653</v>
      </c>
      <c r="P5" s="30">
        <f t="shared" si="1"/>
        <v>10546</v>
      </c>
      <c r="Q5" s="46">
        <f t="shared" si="1"/>
        <v>10441</v>
      </c>
      <c r="R5" s="46">
        <f t="shared" si="1"/>
        <v>10336</v>
      </c>
      <c r="S5" s="46">
        <f t="shared" si="1"/>
        <v>10233</v>
      </c>
      <c r="T5" s="46">
        <f t="shared" si="1"/>
        <v>10131</v>
      </c>
      <c r="U5" s="46">
        <f t="shared" si="1"/>
        <v>10029</v>
      </c>
      <c r="V5" s="46">
        <f t="shared" si="1"/>
        <v>9929</v>
      </c>
      <c r="W5" s="53">
        <f>SUM(C5:V5)</f>
        <v>218843</v>
      </c>
    </row>
    <row r="6" spans="1:23" ht="30" customHeight="1">
      <c r="A6" s="72"/>
      <c r="B6" s="13" t="s">
        <v>27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7"/>
      <c r="R6" s="47"/>
      <c r="S6" s="47"/>
      <c r="T6" s="47"/>
      <c r="U6" s="47"/>
      <c r="V6" s="47"/>
      <c r="W6" s="54"/>
    </row>
    <row r="7" spans="1:23" ht="30" customHeight="1">
      <c r="A7" s="72"/>
      <c r="B7" s="13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47"/>
      <c r="R7" s="47"/>
      <c r="S7" s="47"/>
      <c r="T7" s="47"/>
      <c r="U7" s="47"/>
      <c r="V7" s="47"/>
      <c r="W7" s="54"/>
    </row>
    <row r="8" spans="1:23" ht="30" customHeight="1" thickBot="1">
      <c r="A8" s="72"/>
      <c r="B8" s="26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8"/>
      <c r="R8" s="48"/>
      <c r="S8" s="48"/>
      <c r="T8" s="48"/>
      <c r="U8" s="48"/>
      <c r="V8" s="48"/>
      <c r="W8" s="55"/>
    </row>
    <row r="9" spans="1:23" ht="30" customHeight="1" thickBot="1">
      <c r="A9" s="73"/>
      <c r="B9" s="28" t="s">
        <v>41</v>
      </c>
      <c r="C9" s="35">
        <f>SUM(C5:C8)</f>
        <v>12018</v>
      </c>
      <c r="D9" s="36">
        <f aca="true" t="shared" si="2" ref="D9:V9">SUM(D5:D8)</f>
        <v>11898</v>
      </c>
      <c r="E9" s="36">
        <f t="shared" si="2"/>
        <v>11779</v>
      </c>
      <c r="F9" s="36">
        <f t="shared" si="2"/>
        <v>11661</v>
      </c>
      <c r="G9" s="36">
        <f t="shared" si="2"/>
        <v>11545</v>
      </c>
      <c r="H9" s="36">
        <f t="shared" si="2"/>
        <v>11429</v>
      </c>
      <c r="I9" s="36">
        <f t="shared" si="2"/>
        <v>11315</v>
      </c>
      <c r="J9" s="36">
        <f t="shared" si="2"/>
        <v>11202</v>
      </c>
      <c r="K9" s="36">
        <f t="shared" si="2"/>
        <v>11090</v>
      </c>
      <c r="L9" s="36">
        <f t="shared" si="2"/>
        <v>10979</v>
      </c>
      <c r="M9" s="36">
        <f t="shared" si="2"/>
        <v>10869</v>
      </c>
      <c r="N9" s="36">
        <f t="shared" si="2"/>
        <v>10760</v>
      </c>
      <c r="O9" s="36">
        <f t="shared" si="2"/>
        <v>10653</v>
      </c>
      <c r="P9" s="36">
        <f t="shared" si="2"/>
        <v>10546</v>
      </c>
      <c r="Q9" s="49">
        <f t="shared" si="2"/>
        <v>10441</v>
      </c>
      <c r="R9" s="49">
        <f t="shared" si="2"/>
        <v>10336</v>
      </c>
      <c r="S9" s="49">
        <f t="shared" si="2"/>
        <v>10233</v>
      </c>
      <c r="T9" s="49">
        <f t="shared" si="2"/>
        <v>10131</v>
      </c>
      <c r="U9" s="49">
        <f t="shared" si="2"/>
        <v>10029</v>
      </c>
      <c r="V9" s="49">
        <f t="shared" si="2"/>
        <v>9929</v>
      </c>
      <c r="W9" s="59">
        <f>SUM(C9:V9)</f>
        <v>218843</v>
      </c>
    </row>
    <row r="10" spans="1:23" ht="30" customHeight="1">
      <c r="A10" s="17"/>
      <c r="B10" s="25" t="s">
        <v>29</v>
      </c>
      <c r="C10" s="29">
        <v>172</v>
      </c>
      <c r="D10" s="30">
        <v>172</v>
      </c>
      <c r="E10" s="30">
        <v>172</v>
      </c>
      <c r="F10" s="30">
        <v>172</v>
      </c>
      <c r="G10" s="30">
        <v>172</v>
      </c>
      <c r="H10" s="30">
        <v>172</v>
      </c>
      <c r="I10" s="30">
        <v>172</v>
      </c>
      <c r="J10" s="30">
        <v>172</v>
      </c>
      <c r="K10" s="30">
        <v>172</v>
      </c>
      <c r="L10" s="30">
        <v>172</v>
      </c>
      <c r="M10" s="30">
        <v>172</v>
      </c>
      <c r="N10" s="30">
        <v>172</v>
      </c>
      <c r="O10" s="30">
        <v>172</v>
      </c>
      <c r="P10" s="30">
        <v>172</v>
      </c>
      <c r="Q10" s="46">
        <v>172</v>
      </c>
      <c r="R10" s="46">
        <v>172</v>
      </c>
      <c r="S10" s="46">
        <v>172</v>
      </c>
      <c r="T10" s="46">
        <v>172</v>
      </c>
      <c r="U10" s="46">
        <v>172</v>
      </c>
      <c r="V10" s="46">
        <v>172</v>
      </c>
      <c r="W10" s="53">
        <f aca="true" t="shared" si="3" ref="W10:W20">SUM(C10:V10)</f>
        <v>3440</v>
      </c>
    </row>
    <row r="11" spans="1:23" ht="30" customHeight="1">
      <c r="A11" s="19"/>
      <c r="B11" s="13" t="s">
        <v>30</v>
      </c>
      <c r="C11" s="31">
        <v>152</v>
      </c>
      <c r="D11" s="32">
        <v>152</v>
      </c>
      <c r="E11" s="32">
        <v>152</v>
      </c>
      <c r="F11" s="32">
        <v>152</v>
      </c>
      <c r="G11" s="32">
        <v>152</v>
      </c>
      <c r="H11" s="32">
        <v>152</v>
      </c>
      <c r="I11" s="32">
        <v>152</v>
      </c>
      <c r="J11" s="32">
        <v>152</v>
      </c>
      <c r="K11" s="32">
        <v>152</v>
      </c>
      <c r="L11" s="32">
        <v>152</v>
      </c>
      <c r="M11" s="32">
        <v>152</v>
      </c>
      <c r="N11" s="32">
        <v>152</v>
      </c>
      <c r="O11" s="32">
        <v>152</v>
      </c>
      <c r="P11" s="32">
        <v>152</v>
      </c>
      <c r="Q11" s="47">
        <v>152</v>
      </c>
      <c r="R11" s="47">
        <v>152</v>
      </c>
      <c r="S11" s="47">
        <v>152</v>
      </c>
      <c r="T11" s="47">
        <v>152</v>
      </c>
      <c r="U11" s="47">
        <v>152</v>
      </c>
      <c r="V11" s="47">
        <v>152</v>
      </c>
      <c r="W11" s="54">
        <f t="shared" si="3"/>
        <v>3040</v>
      </c>
    </row>
    <row r="12" spans="1:23" ht="30" customHeight="1">
      <c r="A12" s="19"/>
      <c r="B12" s="24" t="s">
        <v>31</v>
      </c>
      <c r="C12" s="31">
        <v>765</v>
      </c>
      <c r="D12" s="32">
        <v>653</v>
      </c>
      <c r="E12" s="32">
        <v>557</v>
      </c>
      <c r="F12" s="32">
        <v>713</v>
      </c>
      <c r="G12" s="32">
        <v>608</v>
      </c>
      <c r="H12" s="32">
        <v>518</v>
      </c>
      <c r="I12" s="32">
        <v>442</v>
      </c>
      <c r="J12" s="32">
        <v>377</v>
      </c>
      <c r="K12" s="32">
        <v>322</v>
      </c>
      <c r="L12" s="32">
        <v>274</v>
      </c>
      <c r="M12" s="32">
        <v>200</v>
      </c>
      <c r="N12" s="32">
        <v>166</v>
      </c>
      <c r="O12" s="32">
        <v>133</v>
      </c>
      <c r="P12" s="32">
        <v>100</v>
      </c>
      <c r="Q12" s="47">
        <v>66</v>
      </c>
      <c r="R12" s="47">
        <v>33</v>
      </c>
      <c r="S12" s="47">
        <v>0</v>
      </c>
      <c r="T12" s="47">
        <v>0</v>
      </c>
      <c r="U12" s="47">
        <v>0</v>
      </c>
      <c r="V12" s="47">
        <v>0</v>
      </c>
      <c r="W12" s="54">
        <f t="shared" si="3"/>
        <v>5927</v>
      </c>
    </row>
    <row r="13" spans="1:23" ht="30" customHeight="1">
      <c r="A13" s="19" t="s">
        <v>39</v>
      </c>
      <c r="B13" s="24" t="s">
        <v>32</v>
      </c>
      <c r="C13" s="31">
        <v>969</v>
      </c>
      <c r="D13" s="32">
        <v>969</v>
      </c>
      <c r="E13" s="32">
        <v>969</v>
      </c>
      <c r="F13" s="32">
        <v>969</v>
      </c>
      <c r="G13" s="32">
        <v>969</v>
      </c>
      <c r="H13" s="32">
        <v>969</v>
      </c>
      <c r="I13" s="32">
        <v>969</v>
      </c>
      <c r="J13" s="32">
        <v>969</v>
      </c>
      <c r="K13" s="32">
        <v>969</v>
      </c>
      <c r="L13" s="32">
        <v>969</v>
      </c>
      <c r="M13" s="32">
        <v>969</v>
      </c>
      <c r="N13" s="32">
        <v>969</v>
      </c>
      <c r="O13" s="32">
        <v>969</v>
      </c>
      <c r="P13" s="32">
        <v>969</v>
      </c>
      <c r="Q13" s="47">
        <v>969</v>
      </c>
      <c r="R13" s="47">
        <v>969</v>
      </c>
      <c r="S13" s="47">
        <v>969</v>
      </c>
      <c r="T13" s="47">
        <v>969</v>
      </c>
      <c r="U13" s="47">
        <v>969</v>
      </c>
      <c r="V13" s="47">
        <v>969</v>
      </c>
      <c r="W13" s="54">
        <f t="shared" si="3"/>
        <v>19380</v>
      </c>
    </row>
    <row r="14" spans="1:23" ht="30" customHeight="1">
      <c r="A14" s="19"/>
      <c r="B14" s="24" t="s">
        <v>33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47"/>
      <c r="R14" s="47">
        <v>9250</v>
      </c>
      <c r="S14" s="47"/>
      <c r="T14" s="47"/>
      <c r="U14" s="47"/>
      <c r="V14" s="47"/>
      <c r="W14" s="54">
        <f t="shared" si="3"/>
        <v>9250</v>
      </c>
    </row>
    <row r="15" spans="1:23" ht="30" customHeight="1">
      <c r="A15" s="19"/>
      <c r="B15" s="24" t="s">
        <v>34</v>
      </c>
      <c r="C15" s="31">
        <v>189</v>
      </c>
      <c r="D15" s="32">
        <v>189</v>
      </c>
      <c r="E15" s="32">
        <v>189</v>
      </c>
      <c r="F15" s="32">
        <v>189</v>
      </c>
      <c r="G15" s="32">
        <v>189</v>
      </c>
      <c r="H15" s="32">
        <v>189</v>
      </c>
      <c r="I15" s="32">
        <v>189</v>
      </c>
      <c r="J15" s="32">
        <v>189</v>
      </c>
      <c r="K15" s="32">
        <v>189</v>
      </c>
      <c r="L15" s="32">
        <v>189</v>
      </c>
      <c r="M15" s="32">
        <v>189</v>
      </c>
      <c r="N15" s="32">
        <v>189</v>
      </c>
      <c r="O15" s="32">
        <v>189</v>
      </c>
      <c r="P15" s="32">
        <v>189</v>
      </c>
      <c r="Q15" s="47">
        <v>189</v>
      </c>
      <c r="R15" s="47">
        <v>189</v>
      </c>
      <c r="S15" s="47">
        <v>189</v>
      </c>
      <c r="T15" s="47">
        <v>189</v>
      </c>
      <c r="U15" s="47">
        <v>189</v>
      </c>
      <c r="V15" s="47">
        <v>189</v>
      </c>
      <c r="W15" s="54">
        <f t="shared" si="3"/>
        <v>3780</v>
      </c>
    </row>
    <row r="16" spans="1:23" ht="30" customHeight="1">
      <c r="A16" s="19"/>
      <c r="B16" s="24" t="s">
        <v>35</v>
      </c>
      <c r="C16" s="31">
        <v>77</v>
      </c>
      <c r="D16" s="32">
        <v>77</v>
      </c>
      <c r="E16" s="32">
        <v>77</v>
      </c>
      <c r="F16" s="32">
        <v>77</v>
      </c>
      <c r="G16" s="32">
        <v>77</v>
      </c>
      <c r="H16" s="32">
        <v>77</v>
      </c>
      <c r="I16" s="32">
        <v>77</v>
      </c>
      <c r="J16" s="32">
        <v>77</v>
      </c>
      <c r="K16" s="32">
        <v>77</v>
      </c>
      <c r="L16" s="32">
        <v>77</v>
      </c>
      <c r="M16" s="32">
        <v>77</v>
      </c>
      <c r="N16" s="32">
        <v>77</v>
      </c>
      <c r="O16" s="32">
        <v>77</v>
      </c>
      <c r="P16" s="32">
        <v>77</v>
      </c>
      <c r="Q16" s="47">
        <v>77</v>
      </c>
      <c r="R16" s="47">
        <v>77</v>
      </c>
      <c r="S16" s="47">
        <v>77</v>
      </c>
      <c r="T16" s="47">
        <v>77</v>
      </c>
      <c r="U16" s="47">
        <v>77</v>
      </c>
      <c r="V16" s="47">
        <v>77</v>
      </c>
      <c r="W16" s="54">
        <f t="shared" si="3"/>
        <v>1540</v>
      </c>
    </row>
    <row r="17" spans="1:23" ht="30" customHeight="1">
      <c r="A17" s="19"/>
      <c r="B17" s="13" t="s">
        <v>36</v>
      </c>
      <c r="C17" s="31">
        <v>12054</v>
      </c>
      <c r="D17" s="32">
        <v>10282</v>
      </c>
      <c r="E17" s="32">
        <v>8771</v>
      </c>
      <c r="F17" s="32">
        <v>7481</v>
      </c>
      <c r="G17" s="32">
        <v>6381</v>
      </c>
      <c r="H17" s="32">
        <v>5443</v>
      </c>
      <c r="I17" s="32">
        <v>4643</v>
      </c>
      <c r="J17" s="32">
        <v>3961</v>
      </c>
      <c r="K17" s="32">
        <v>3378</v>
      </c>
      <c r="L17" s="32">
        <v>2882</v>
      </c>
      <c r="M17" s="32">
        <v>2458</v>
      </c>
      <c r="N17" s="32">
        <v>2382</v>
      </c>
      <c r="O17" s="32">
        <v>2382</v>
      </c>
      <c r="P17" s="32">
        <v>2382</v>
      </c>
      <c r="Q17" s="47">
        <v>2382</v>
      </c>
      <c r="R17" s="47">
        <v>2382</v>
      </c>
      <c r="S17" s="47">
        <v>2356</v>
      </c>
      <c r="T17" s="47"/>
      <c r="U17" s="47"/>
      <c r="V17" s="47"/>
      <c r="W17" s="54">
        <f t="shared" si="3"/>
        <v>82000</v>
      </c>
    </row>
    <row r="18" spans="1:23" ht="30" customHeight="1">
      <c r="A18" s="19" t="s">
        <v>40</v>
      </c>
      <c r="B18" s="13" t="s">
        <v>37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47"/>
      <c r="R18" s="47"/>
      <c r="S18" s="47"/>
      <c r="T18" s="47"/>
      <c r="U18" s="47"/>
      <c r="V18" s="47"/>
      <c r="W18" s="54">
        <f t="shared" si="3"/>
        <v>0</v>
      </c>
    </row>
    <row r="19" spans="1:23" ht="30" customHeight="1" thickBot="1">
      <c r="A19" s="19"/>
      <c r="B19" s="26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48"/>
      <c r="R19" s="48"/>
      <c r="S19" s="48"/>
      <c r="T19" s="48"/>
      <c r="U19" s="48"/>
      <c r="V19" s="48"/>
      <c r="W19" s="55">
        <f t="shared" si="3"/>
        <v>0</v>
      </c>
    </row>
    <row r="20" spans="1:23" ht="30" customHeight="1" thickBot="1">
      <c r="A20" s="16"/>
      <c r="B20" s="27" t="s">
        <v>38</v>
      </c>
      <c r="C20" s="37">
        <f aca="true" t="shared" si="4" ref="C20:V20">SUM(C10:C19)</f>
        <v>14378</v>
      </c>
      <c r="D20" s="38">
        <f t="shared" si="4"/>
        <v>12494</v>
      </c>
      <c r="E20" s="38">
        <f t="shared" si="4"/>
        <v>10887</v>
      </c>
      <c r="F20" s="38">
        <f t="shared" si="4"/>
        <v>9753</v>
      </c>
      <c r="G20" s="38">
        <f t="shared" si="4"/>
        <v>8548</v>
      </c>
      <c r="H20" s="38">
        <f t="shared" si="4"/>
        <v>7520</v>
      </c>
      <c r="I20" s="38">
        <f t="shared" si="4"/>
        <v>6644</v>
      </c>
      <c r="J20" s="38">
        <f t="shared" si="4"/>
        <v>5897</v>
      </c>
      <c r="K20" s="38">
        <f t="shared" si="4"/>
        <v>5259</v>
      </c>
      <c r="L20" s="38">
        <f t="shared" si="4"/>
        <v>4715</v>
      </c>
      <c r="M20" s="38">
        <f t="shared" si="4"/>
        <v>4217</v>
      </c>
      <c r="N20" s="38">
        <f t="shared" si="4"/>
        <v>4107</v>
      </c>
      <c r="O20" s="38">
        <f t="shared" si="4"/>
        <v>4074</v>
      </c>
      <c r="P20" s="38">
        <f t="shared" si="4"/>
        <v>4041</v>
      </c>
      <c r="Q20" s="50">
        <f t="shared" si="4"/>
        <v>4007</v>
      </c>
      <c r="R20" s="50">
        <f t="shared" si="4"/>
        <v>13224</v>
      </c>
      <c r="S20" s="50">
        <f t="shared" si="4"/>
        <v>3915</v>
      </c>
      <c r="T20" s="50">
        <f t="shared" si="4"/>
        <v>1559</v>
      </c>
      <c r="U20" s="50">
        <f t="shared" si="4"/>
        <v>1559</v>
      </c>
      <c r="V20" s="50">
        <f t="shared" si="4"/>
        <v>1559</v>
      </c>
      <c r="W20" s="56">
        <f t="shared" si="3"/>
        <v>128357</v>
      </c>
    </row>
    <row r="21" spans="1:23" ht="30" customHeight="1">
      <c r="A21" s="18"/>
      <c r="B21" s="60" t="s">
        <v>47</v>
      </c>
      <c r="C21" s="61">
        <f>C9-C20</f>
        <v>-2360</v>
      </c>
      <c r="D21" s="62">
        <f aca="true" t="shared" si="5" ref="D21:V21">D9-D20</f>
        <v>-596</v>
      </c>
      <c r="E21" s="62">
        <f t="shared" si="5"/>
        <v>892</v>
      </c>
      <c r="F21" s="62">
        <f t="shared" si="5"/>
        <v>1908</v>
      </c>
      <c r="G21" s="62">
        <f t="shared" si="5"/>
        <v>2997</v>
      </c>
      <c r="H21" s="62">
        <f t="shared" si="5"/>
        <v>3909</v>
      </c>
      <c r="I21" s="62">
        <f t="shared" si="5"/>
        <v>4671</v>
      </c>
      <c r="J21" s="62">
        <f t="shared" si="5"/>
        <v>5305</v>
      </c>
      <c r="K21" s="62">
        <f t="shared" si="5"/>
        <v>5831</v>
      </c>
      <c r="L21" s="62">
        <f t="shared" si="5"/>
        <v>6264</v>
      </c>
      <c r="M21" s="62">
        <f t="shared" si="5"/>
        <v>6652</v>
      </c>
      <c r="N21" s="62">
        <f t="shared" si="5"/>
        <v>6653</v>
      </c>
      <c r="O21" s="62">
        <f t="shared" si="5"/>
        <v>6579</v>
      </c>
      <c r="P21" s="62">
        <f t="shared" si="5"/>
        <v>6505</v>
      </c>
      <c r="Q21" s="63">
        <f t="shared" si="5"/>
        <v>6434</v>
      </c>
      <c r="R21" s="63">
        <f t="shared" si="5"/>
        <v>-2888</v>
      </c>
      <c r="S21" s="63">
        <f t="shared" si="5"/>
        <v>6318</v>
      </c>
      <c r="T21" s="63">
        <f t="shared" si="5"/>
        <v>8572</v>
      </c>
      <c r="U21" s="63">
        <f t="shared" si="5"/>
        <v>8470</v>
      </c>
      <c r="V21" s="63">
        <f t="shared" si="5"/>
        <v>8370</v>
      </c>
      <c r="W21" s="64">
        <f>SUM(C21:V21)</f>
        <v>90486</v>
      </c>
    </row>
    <row r="22" spans="1:23" ht="30" customHeight="1">
      <c r="A22" s="3"/>
      <c r="B22" s="12" t="s">
        <v>42</v>
      </c>
      <c r="C22" s="39">
        <v>1269</v>
      </c>
      <c r="D22" s="40">
        <v>1191</v>
      </c>
      <c r="E22" s="40">
        <v>1111</v>
      </c>
      <c r="F22" s="40">
        <v>1030</v>
      </c>
      <c r="G22" s="40">
        <v>947</v>
      </c>
      <c r="H22" s="40">
        <v>864</v>
      </c>
      <c r="I22" s="40">
        <v>779</v>
      </c>
      <c r="J22" s="40">
        <v>693</v>
      </c>
      <c r="K22" s="40">
        <v>605</v>
      </c>
      <c r="L22" s="40">
        <v>517</v>
      </c>
      <c r="M22" s="40">
        <v>426</v>
      </c>
      <c r="N22" s="40">
        <v>335</v>
      </c>
      <c r="O22" s="40">
        <v>242</v>
      </c>
      <c r="P22" s="40">
        <v>148</v>
      </c>
      <c r="Q22" s="51">
        <v>53</v>
      </c>
      <c r="R22" s="51"/>
      <c r="S22" s="51"/>
      <c r="T22" s="51"/>
      <c r="U22" s="51"/>
      <c r="V22" s="51"/>
      <c r="W22" s="57">
        <f>SUM(C22:V22)</f>
        <v>10210</v>
      </c>
    </row>
    <row r="23" spans="1:23" ht="30" customHeight="1" thickBot="1">
      <c r="A23" s="3"/>
      <c r="B23" s="8" t="s">
        <v>43</v>
      </c>
      <c r="C23" s="20">
        <v>5212</v>
      </c>
      <c r="D23" s="21">
        <v>5290</v>
      </c>
      <c r="E23" s="21">
        <v>5370</v>
      </c>
      <c r="F23" s="21">
        <v>5451</v>
      </c>
      <c r="G23" s="21">
        <v>5534</v>
      </c>
      <c r="H23" s="21">
        <v>5617</v>
      </c>
      <c r="I23" s="21">
        <v>5702</v>
      </c>
      <c r="J23" s="21">
        <v>5788</v>
      </c>
      <c r="K23" s="21">
        <v>5876</v>
      </c>
      <c r="L23" s="21">
        <v>5964</v>
      </c>
      <c r="M23" s="21">
        <v>6055</v>
      </c>
      <c r="N23" s="21">
        <v>6146</v>
      </c>
      <c r="O23" s="21">
        <v>6239</v>
      </c>
      <c r="P23" s="21">
        <v>6333</v>
      </c>
      <c r="Q23" s="22">
        <v>6428</v>
      </c>
      <c r="R23" s="22"/>
      <c r="S23" s="22"/>
      <c r="T23" s="22"/>
      <c r="U23" s="22"/>
      <c r="V23" s="22"/>
      <c r="W23" s="65">
        <f>SUM(C23:V23)</f>
        <v>87005</v>
      </c>
    </row>
    <row r="24" spans="1:23" ht="30" customHeight="1" thickBot="1">
      <c r="A24" s="3"/>
      <c r="B24" s="66" t="s">
        <v>48</v>
      </c>
      <c r="C24" s="67">
        <f>C21-C25</f>
        <v>-8841</v>
      </c>
      <c r="D24" s="68">
        <f aca="true" t="shared" si="6" ref="D24:V24">D21-D25</f>
        <v>-7077</v>
      </c>
      <c r="E24" s="68">
        <f t="shared" si="6"/>
        <v>-5589</v>
      </c>
      <c r="F24" s="68">
        <f t="shared" si="6"/>
        <v>-4573</v>
      </c>
      <c r="G24" s="68">
        <f t="shared" si="6"/>
        <v>-3484</v>
      </c>
      <c r="H24" s="68">
        <f t="shared" si="6"/>
        <v>-2572</v>
      </c>
      <c r="I24" s="68">
        <f t="shared" si="6"/>
        <v>-1810</v>
      </c>
      <c r="J24" s="68">
        <f t="shared" si="6"/>
        <v>-1176</v>
      </c>
      <c r="K24" s="68">
        <f t="shared" si="6"/>
        <v>-650</v>
      </c>
      <c r="L24" s="68">
        <f t="shared" si="6"/>
        <v>-217</v>
      </c>
      <c r="M24" s="68">
        <f t="shared" si="6"/>
        <v>171</v>
      </c>
      <c r="N24" s="68">
        <f t="shared" si="6"/>
        <v>172</v>
      </c>
      <c r="O24" s="68">
        <f t="shared" si="6"/>
        <v>98</v>
      </c>
      <c r="P24" s="68">
        <f t="shared" si="6"/>
        <v>24</v>
      </c>
      <c r="Q24" s="69">
        <f t="shared" si="6"/>
        <v>-47</v>
      </c>
      <c r="R24" s="69">
        <f t="shared" si="6"/>
        <v>-2888</v>
      </c>
      <c r="S24" s="69">
        <f t="shared" si="6"/>
        <v>6318</v>
      </c>
      <c r="T24" s="69">
        <f t="shared" si="6"/>
        <v>8572</v>
      </c>
      <c r="U24" s="69">
        <f t="shared" si="6"/>
        <v>8470</v>
      </c>
      <c r="V24" s="69">
        <f t="shared" si="6"/>
        <v>8370</v>
      </c>
      <c r="W24" s="70">
        <f>SUM(C24:V24)</f>
        <v>-6729</v>
      </c>
    </row>
    <row r="25" spans="1:23" ht="30" customHeight="1" thickBot="1">
      <c r="A25" s="4"/>
      <c r="B25" s="14" t="s">
        <v>44</v>
      </c>
      <c r="C25" s="41">
        <f aca="true" t="shared" si="7" ref="C25:V25">C22+C23</f>
        <v>6481</v>
      </c>
      <c r="D25" s="42">
        <f t="shared" si="7"/>
        <v>6481</v>
      </c>
      <c r="E25" s="42">
        <f t="shared" si="7"/>
        <v>6481</v>
      </c>
      <c r="F25" s="42">
        <f t="shared" si="7"/>
        <v>6481</v>
      </c>
      <c r="G25" s="42">
        <f t="shared" si="7"/>
        <v>6481</v>
      </c>
      <c r="H25" s="42">
        <f t="shared" si="7"/>
        <v>6481</v>
      </c>
      <c r="I25" s="42">
        <f t="shared" si="7"/>
        <v>6481</v>
      </c>
      <c r="J25" s="42">
        <f t="shared" si="7"/>
        <v>6481</v>
      </c>
      <c r="K25" s="42">
        <f t="shared" si="7"/>
        <v>6481</v>
      </c>
      <c r="L25" s="42">
        <f t="shared" si="7"/>
        <v>6481</v>
      </c>
      <c r="M25" s="42">
        <f t="shared" si="7"/>
        <v>6481</v>
      </c>
      <c r="N25" s="42">
        <f t="shared" si="7"/>
        <v>6481</v>
      </c>
      <c r="O25" s="42">
        <f t="shared" si="7"/>
        <v>6481</v>
      </c>
      <c r="P25" s="42">
        <f t="shared" si="7"/>
        <v>6481</v>
      </c>
      <c r="Q25" s="52">
        <f t="shared" si="7"/>
        <v>6481</v>
      </c>
      <c r="R25" s="52">
        <f t="shared" si="7"/>
        <v>0</v>
      </c>
      <c r="S25" s="52">
        <f t="shared" si="7"/>
        <v>0</v>
      </c>
      <c r="T25" s="52">
        <f t="shared" si="7"/>
        <v>0</v>
      </c>
      <c r="U25" s="52">
        <f t="shared" si="7"/>
        <v>0</v>
      </c>
      <c r="V25" s="52">
        <f t="shared" si="7"/>
        <v>0</v>
      </c>
      <c r="W25" s="58">
        <f>SUM(C25:V25)</f>
        <v>97215</v>
      </c>
    </row>
    <row r="26" spans="3:23" ht="27.75" customHeight="1"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3"/>
    </row>
    <row r="27" spans="3:23" ht="27.75" customHeight="1"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3"/>
    </row>
    <row r="28" spans="3:23" ht="27.75" customHeight="1"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3"/>
    </row>
    <row r="29" spans="3:23" ht="27.75" customHeight="1"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3"/>
    </row>
    <row r="30" spans="3:23" ht="27.75" customHeight="1"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3"/>
    </row>
    <row r="31" spans="3:23" ht="27.75" customHeight="1"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3"/>
    </row>
    <row r="32" spans="3:23" ht="27.75" customHeight="1"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3"/>
    </row>
    <row r="33" spans="3:23" ht="27.75" customHeight="1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3"/>
    </row>
    <row r="34" spans="3:23" ht="27.75" customHeight="1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3"/>
    </row>
    <row r="35" spans="3:23" ht="27.75" customHeight="1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3"/>
    </row>
    <row r="36" spans="3:23" ht="27.75" customHeight="1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3"/>
    </row>
    <row r="37" spans="3:23" ht="27.75" customHeight="1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3"/>
    </row>
    <row r="38" spans="3:23" ht="27.75" customHeight="1"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3"/>
    </row>
    <row r="39" spans="3:23" ht="27.75" customHeight="1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3"/>
    </row>
    <row r="40" spans="3:23" ht="27.75" customHeight="1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3"/>
    </row>
    <row r="41" spans="3:23" ht="27.75" customHeight="1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3"/>
    </row>
    <row r="42" spans="3:23" ht="27.75" customHeight="1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3"/>
    </row>
    <row r="43" spans="3:23" ht="27.75" customHeight="1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3"/>
    </row>
    <row r="44" spans="3:23" ht="27.75" customHeight="1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3"/>
    </row>
    <row r="45" spans="3:23" ht="27.75" customHeight="1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3"/>
    </row>
    <row r="46" spans="3:23" ht="27.75" customHeight="1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3"/>
    </row>
    <row r="47" spans="3:23" ht="27.75" customHeight="1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3"/>
    </row>
    <row r="48" spans="3:23" ht="27.75" customHeight="1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3"/>
    </row>
    <row r="49" spans="3:23" ht="27.75" customHeight="1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3:23" ht="27.75" customHeight="1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3:23" ht="27.75" customHeight="1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3:23" ht="27.75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3:23" ht="27.7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3:23" ht="27.75" customHeight="1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3:23" ht="27.75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3:23" ht="27.75" customHeight="1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</row>
    <row r="57" spans="3:23" ht="27.75" customHeight="1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</row>
    <row r="58" spans="3:23" ht="27.75" customHeight="1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3:23" ht="27.7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3:23" ht="27.7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3:23" ht="27.7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3:23" ht="27.7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</row>
    <row r="63" spans="3:23" ht="27.7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pans="3:23" ht="27.7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</row>
    <row r="65" spans="3:23" ht="27.7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</row>
    <row r="66" spans="3:23" ht="27.7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</row>
    <row r="67" spans="3:23" ht="24.7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3:23" ht="24.7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3:23" ht="24.7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3:23" ht="24.7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3:23" ht="24.7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3:23" ht="24.7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3:23" ht="24.7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3:23" ht="24.7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3:23" ht="24.7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</row>
  </sheetData>
  <mergeCells count="6">
    <mergeCell ref="A5:A9"/>
    <mergeCell ref="H2:I2"/>
    <mergeCell ref="U2:W2"/>
    <mergeCell ref="W3:W4"/>
    <mergeCell ref="A4:B4"/>
    <mergeCell ref="A3:B3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4.625" style="1" customWidth="1"/>
    <col min="2" max="2" width="13.625" style="1" customWidth="1"/>
    <col min="3" max="26" width="10.625" style="1" customWidth="1"/>
    <col min="27" max="16384" width="9.00390625" style="1" customWidth="1"/>
  </cols>
  <sheetData>
    <row r="1" ht="24.75" customHeight="1" thickBot="1">
      <c r="B1" s="2" t="s">
        <v>50</v>
      </c>
    </row>
    <row r="2" spans="3:23" ht="24.75" customHeight="1" thickBot="1">
      <c r="C2" s="10" t="s">
        <v>24</v>
      </c>
      <c r="D2" s="11">
        <v>37.8</v>
      </c>
      <c r="E2" s="15" t="s">
        <v>26</v>
      </c>
      <c r="H2" s="74" t="s">
        <v>45</v>
      </c>
      <c r="I2" s="74"/>
      <c r="J2" s="45">
        <v>82000</v>
      </c>
      <c r="K2" s="1" t="s">
        <v>46</v>
      </c>
      <c r="T2" s="9"/>
      <c r="U2" s="75" t="s">
        <v>22</v>
      </c>
      <c r="V2" s="75"/>
      <c r="W2" s="75"/>
    </row>
    <row r="3" spans="1:23" ht="24.75" customHeight="1">
      <c r="A3" s="80"/>
      <c r="B3" s="81"/>
      <c r="C3" s="5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  <c r="W3" s="76" t="s">
        <v>23</v>
      </c>
    </row>
    <row r="4" spans="1:23" ht="30" customHeight="1" thickBot="1">
      <c r="A4" s="78" t="s">
        <v>21</v>
      </c>
      <c r="B4" s="79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2"/>
      <c r="S4" s="22"/>
      <c r="T4" s="22"/>
      <c r="U4" s="22"/>
      <c r="V4" s="22"/>
      <c r="W4" s="77"/>
    </row>
    <row r="5" spans="1:23" ht="30" customHeight="1">
      <c r="A5" s="71" t="s">
        <v>28</v>
      </c>
      <c r="B5" s="23" t="s">
        <v>25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46"/>
      <c r="R5" s="46"/>
      <c r="S5" s="46"/>
      <c r="T5" s="46"/>
      <c r="U5" s="46"/>
      <c r="V5" s="46"/>
      <c r="W5" s="53">
        <f>SUM(C5:V5)</f>
        <v>0</v>
      </c>
    </row>
    <row r="6" spans="1:23" ht="30" customHeight="1">
      <c r="A6" s="72"/>
      <c r="B6" s="13" t="s">
        <v>27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7"/>
      <c r="R6" s="47"/>
      <c r="S6" s="47"/>
      <c r="T6" s="47"/>
      <c r="U6" s="47"/>
      <c r="V6" s="47"/>
      <c r="W6" s="54"/>
    </row>
    <row r="7" spans="1:23" ht="30" customHeight="1">
      <c r="A7" s="72"/>
      <c r="B7" s="13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47"/>
      <c r="R7" s="47"/>
      <c r="S7" s="47"/>
      <c r="T7" s="47"/>
      <c r="U7" s="47"/>
      <c r="V7" s="47"/>
      <c r="W7" s="54"/>
    </row>
    <row r="8" spans="1:23" ht="30" customHeight="1" thickBot="1">
      <c r="A8" s="72"/>
      <c r="B8" s="26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8"/>
      <c r="R8" s="48"/>
      <c r="S8" s="48"/>
      <c r="T8" s="48"/>
      <c r="U8" s="48"/>
      <c r="V8" s="48"/>
      <c r="W8" s="55"/>
    </row>
    <row r="9" spans="1:23" ht="30" customHeight="1" thickBot="1">
      <c r="A9" s="73"/>
      <c r="B9" s="28" t="s">
        <v>41</v>
      </c>
      <c r="C9" s="35">
        <f aca="true" t="shared" si="0" ref="C9:V9">SUM(C5:C8)</f>
        <v>0</v>
      </c>
      <c r="D9" s="36">
        <f t="shared" si="0"/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36">
        <f t="shared" si="0"/>
        <v>0</v>
      </c>
      <c r="I9" s="36">
        <f t="shared" si="0"/>
        <v>0</v>
      </c>
      <c r="J9" s="36">
        <f t="shared" si="0"/>
        <v>0</v>
      </c>
      <c r="K9" s="36">
        <f t="shared" si="0"/>
        <v>0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36">
        <f t="shared" si="0"/>
        <v>0</v>
      </c>
      <c r="P9" s="36">
        <f t="shared" si="0"/>
        <v>0</v>
      </c>
      <c r="Q9" s="49">
        <f t="shared" si="0"/>
        <v>0</v>
      </c>
      <c r="R9" s="49">
        <f t="shared" si="0"/>
        <v>0</v>
      </c>
      <c r="S9" s="49">
        <f t="shared" si="0"/>
        <v>0</v>
      </c>
      <c r="T9" s="49">
        <f t="shared" si="0"/>
        <v>0</v>
      </c>
      <c r="U9" s="49">
        <f t="shared" si="0"/>
        <v>0</v>
      </c>
      <c r="V9" s="49">
        <f t="shared" si="0"/>
        <v>0</v>
      </c>
      <c r="W9" s="59">
        <f aca="true" t="shared" si="1" ref="W9:W25">SUM(C9:V9)</f>
        <v>0</v>
      </c>
    </row>
    <row r="10" spans="1:23" ht="30" customHeight="1">
      <c r="A10" s="17"/>
      <c r="B10" s="25" t="s">
        <v>29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46"/>
      <c r="R10" s="46"/>
      <c r="S10" s="46"/>
      <c r="T10" s="46"/>
      <c r="U10" s="46"/>
      <c r="V10" s="46"/>
      <c r="W10" s="53">
        <f t="shared" si="1"/>
        <v>0</v>
      </c>
    </row>
    <row r="11" spans="1:23" ht="30" customHeight="1">
      <c r="A11" s="19"/>
      <c r="B11" s="13" t="s">
        <v>30</v>
      </c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47"/>
      <c r="R11" s="47"/>
      <c r="S11" s="47"/>
      <c r="T11" s="47"/>
      <c r="U11" s="47"/>
      <c r="V11" s="47"/>
      <c r="W11" s="54">
        <f t="shared" si="1"/>
        <v>0</v>
      </c>
    </row>
    <row r="12" spans="1:23" ht="30" customHeight="1">
      <c r="A12" s="19"/>
      <c r="B12" s="24" t="s">
        <v>31</v>
      </c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7"/>
      <c r="R12" s="47"/>
      <c r="S12" s="47"/>
      <c r="T12" s="47"/>
      <c r="U12" s="47"/>
      <c r="V12" s="47"/>
      <c r="W12" s="54">
        <f t="shared" si="1"/>
        <v>0</v>
      </c>
    </row>
    <row r="13" spans="1:23" ht="30" customHeight="1">
      <c r="A13" s="19" t="s">
        <v>39</v>
      </c>
      <c r="B13" s="24" t="s">
        <v>32</v>
      </c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47"/>
      <c r="R13" s="47"/>
      <c r="S13" s="47"/>
      <c r="T13" s="47"/>
      <c r="U13" s="47"/>
      <c r="V13" s="47"/>
      <c r="W13" s="54">
        <f t="shared" si="1"/>
        <v>0</v>
      </c>
    </row>
    <row r="14" spans="1:23" ht="30" customHeight="1">
      <c r="A14" s="19"/>
      <c r="B14" s="24" t="s">
        <v>33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47"/>
      <c r="R14" s="47"/>
      <c r="S14" s="47"/>
      <c r="T14" s="47"/>
      <c r="U14" s="47"/>
      <c r="V14" s="47"/>
      <c r="W14" s="54">
        <f t="shared" si="1"/>
        <v>0</v>
      </c>
    </row>
    <row r="15" spans="1:23" ht="30" customHeight="1">
      <c r="A15" s="19"/>
      <c r="B15" s="24" t="s">
        <v>34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47"/>
      <c r="R15" s="47"/>
      <c r="S15" s="47"/>
      <c r="T15" s="47"/>
      <c r="U15" s="47"/>
      <c r="V15" s="47"/>
      <c r="W15" s="54">
        <f t="shared" si="1"/>
        <v>0</v>
      </c>
    </row>
    <row r="16" spans="1:23" ht="30" customHeight="1">
      <c r="A16" s="19"/>
      <c r="B16" s="24" t="s">
        <v>35</v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47"/>
      <c r="R16" s="47"/>
      <c r="S16" s="47"/>
      <c r="T16" s="47"/>
      <c r="U16" s="47"/>
      <c r="V16" s="47"/>
      <c r="W16" s="54">
        <f t="shared" si="1"/>
        <v>0</v>
      </c>
    </row>
    <row r="17" spans="1:23" ht="30" customHeight="1">
      <c r="A17" s="19"/>
      <c r="B17" s="13" t="s">
        <v>36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47"/>
      <c r="R17" s="47"/>
      <c r="S17" s="47"/>
      <c r="T17" s="47"/>
      <c r="U17" s="47"/>
      <c r="V17" s="47"/>
      <c r="W17" s="54">
        <f t="shared" si="1"/>
        <v>0</v>
      </c>
    </row>
    <row r="18" spans="1:23" ht="30" customHeight="1">
      <c r="A18" s="19" t="s">
        <v>40</v>
      </c>
      <c r="B18" s="13" t="s">
        <v>37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47"/>
      <c r="R18" s="47"/>
      <c r="S18" s="47"/>
      <c r="T18" s="47"/>
      <c r="U18" s="47"/>
      <c r="V18" s="47"/>
      <c r="W18" s="54">
        <f t="shared" si="1"/>
        <v>0</v>
      </c>
    </row>
    <row r="19" spans="1:23" ht="30" customHeight="1" thickBot="1">
      <c r="A19" s="19"/>
      <c r="B19" s="26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48"/>
      <c r="R19" s="48"/>
      <c r="S19" s="48"/>
      <c r="T19" s="48"/>
      <c r="U19" s="48"/>
      <c r="V19" s="48"/>
      <c r="W19" s="55">
        <f t="shared" si="1"/>
        <v>0</v>
      </c>
    </row>
    <row r="20" spans="1:23" ht="30" customHeight="1" thickBot="1">
      <c r="A20" s="16"/>
      <c r="B20" s="27" t="s">
        <v>38</v>
      </c>
      <c r="C20" s="37">
        <f aca="true" t="shared" si="2" ref="C20:V20">SUM(C10:C19)</f>
        <v>0</v>
      </c>
      <c r="D20" s="38">
        <f t="shared" si="2"/>
        <v>0</v>
      </c>
      <c r="E20" s="38">
        <f t="shared" si="2"/>
        <v>0</v>
      </c>
      <c r="F20" s="38">
        <f t="shared" si="2"/>
        <v>0</v>
      </c>
      <c r="G20" s="38">
        <f t="shared" si="2"/>
        <v>0</v>
      </c>
      <c r="H20" s="38">
        <f t="shared" si="2"/>
        <v>0</v>
      </c>
      <c r="I20" s="38">
        <f t="shared" si="2"/>
        <v>0</v>
      </c>
      <c r="J20" s="38">
        <f t="shared" si="2"/>
        <v>0</v>
      </c>
      <c r="K20" s="38">
        <f t="shared" si="2"/>
        <v>0</v>
      </c>
      <c r="L20" s="38">
        <f t="shared" si="2"/>
        <v>0</v>
      </c>
      <c r="M20" s="38">
        <f t="shared" si="2"/>
        <v>0</v>
      </c>
      <c r="N20" s="38">
        <f t="shared" si="2"/>
        <v>0</v>
      </c>
      <c r="O20" s="38">
        <f t="shared" si="2"/>
        <v>0</v>
      </c>
      <c r="P20" s="38">
        <f t="shared" si="2"/>
        <v>0</v>
      </c>
      <c r="Q20" s="50">
        <f t="shared" si="2"/>
        <v>0</v>
      </c>
      <c r="R20" s="50">
        <f t="shared" si="2"/>
        <v>0</v>
      </c>
      <c r="S20" s="50">
        <f t="shared" si="2"/>
        <v>0</v>
      </c>
      <c r="T20" s="50">
        <f t="shared" si="2"/>
        <v>0</v>
      </c>
      <c r="U20" s="50">
        <f t="shared" si="2"/>
        <v>0</v>
      </c>
      <c r="V20" s="50">
        <f t="shared" si="2"/>
        <v>0</v>
      </c>
      <c r="W20" s="56">
        <f t="shared" si="1"/>
        <v>0</v>
      </c>
    </row>
    <row r="21" spans="1:23" ht="30" customHeight="1">
      <c r="A21" s="18"/>
      <c r="B21" s="60" t="s">
        <v>47</v>
      </c>
      <c r="C21" s="61">
        <f aca="true" t="shared" si="3" ref="C21:V21">C9-C20</f>
        <v>0</v>
      </c>
      <c r="D21" s="62">
        <f t="shared" si="3"/>
        <v>0</v>
      </c>
      <c r="E21" s="62">
        <f t="shared" si="3"/>
        <v>0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62">
        <f t="shared" si="3"/>
        <v>0</v>
      </c>
      <c r="N21" s="62">
        <f t="shared" si="3"/>
        <v>0</v>
      </c>
      <c r="O21" s="62">
        <f t="shared" si="3"/>
        <v>0</v>
      </c>
      <c r="P21" s="62">
        <f t="shared" si="3"/>
        <v>0</v>
      </c>
      <c r="Q21" s="63">
        <f t="shared" si="3"/>
        <v>0</v>
      </c>
      <c r="R21" s="63">
        <f t="shared" si="3"/>
        <v>0</v>
      </c>
      <c r="S21" s="63">
        <f t="shared" si="3"/>
        <v>0</v>
      </c>
      <c r="T21" s="63">
        <f t="shared" si="3"/>
        <v>0</v>
      </c>
      <c r="U21" s="63">
        <f t="shared" si="3"/>
        <v>0</v>
      </c>
      <c r="V21" s="63">
        <f t="shared" si="3"/>
        <v>0</v>
      </c>
      <c r="W21" s="64">
        <f t="shared" si="1"/>
        <v>0</v>
      </c>
    </row>
    <row r="22" spans="1:23" ht="30" customHeight="1">
      <c r="A22" s="3"/>
      <c r="B22" s="12" t="s">
        <v>42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51"/>
      <c r="R22" s="51"/>
      <c r="S22" s="51"/>
      <c r="T22" s="51"/>
      <c r="U22" s="51"/>
      <c r="V22" s="51"/>
      <c r="W22" s="57">
        <f t="shared" si="1"/>
        <v>0</v>
      </c>
    </row>
    <row r="23" spans="1:23" ht="30" customHeight="1" thickBot="1">
      <c r="A23" s="3"/>
      <c r="B23" s="8" t="s">
        <v>43</v>
      </c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22"/>
      <c r="S23" s="22"/>
      <c r="T23" s="22"/>
      <c r="U23" s="22"/>
      <c r="V23" s="22"/>
      <c r="W23" s="65">
        <f t="shared" si="1"/>
        <v>0</v>
      </c>
    </row>
    <row r="24" spans="1:23" ht="30" customHeight="1" thickBot="1">
      <c r="A24" s="3"/>
      <c r="B24" s="66" t="s">
        <v>49</v>
      </c>
      <c r="C24" s="67">
        <f aca="true" t="shared" si="4" ref="C24:V24">C21-C25</f>
        <v>0</v>
      </c>
      <c r="D24" s="68">
        <f t="shared" si="4"/>
        <v>0</v>
      </c>
      <c r="E24" s="68">
        <f t="shared" si="4"/>
        <v>0</v>
      </c>
      <c r="F24" s="68">
        <f t="shared" si="4"/>
        <v>0</v>
      </c>
      <c r="G24" s="68">
        <f t="shared" si="4"/>
        <v>0</v>
      </c>
      <c r="H24" s="68">
        <f t="shared" si="4"/>
        <v>0</v>
      </c>
      <c r="I24" s="68">
        <f t="shared" si="4"/>
        <v>0</v>
      </c>
      <c r="J24" s="68">
        <f t="shared" si="4"/>
        <v>0</v>
      </c>
      <c r="K24" s="68">
        <f t="shared" si="4"/>
        <v>0</v>
      </c>
      <c r="L24" s="68">
        <f t="shared" si="4"/>
        <v>0</v>
      </c>
      <c r="M24" s="68">
        <f t="shared" si="4"/>
        <v>0</v>
      </c>
      <c r="N24" s="68">
        <f t="shared" si="4"/>
        <v>0</v>
      </c>
      <c r="O24" s="68">
        <f t="shared" si="4"/>
        <v>0</v>
      </c>
      <c r="P24" s="68">
        <f t="shared" si="4"/>
        <v>0</v>
      </c>
      <c r="Q24" s="69">
        <f t="shared" si="4"/>
        <v>0</v>
      </c>
      <c r="R24" s="69">
        <f t="shared" si="4"/>
        <v>0</v>
      </c>
      <c r="S24" s="69">
        <f t="shared" si="4"/>
        <v>0</v>
      </c>
      <c r="T24" s="69">
        <f t="shared" si="4"/>
        <v>0</v>
      </c>
      <c r="U24" s="69">
        <f t="shared" si="4"/>
        <v>0</v>
      </c>
      <c r="V24" s="69">
        <f t="shared" si="4"/>
        <v>0</v>
      </c>
      <c r="W24" s="70">
        <f t="shared" si="1"/>
        <v>0</v>
      </c>
    </row>
    <row r="25" spans="1:23" ht="30" customHeight="1" thickBot="1">
      <c r="A25" s="4"/>
      <c r="B25" s="14" t="s">
        <v>44</v>
      </c>
      <c r="C25" s="41">
        <f aca="true" t="shared" si="5" ref="C25:V25">C22+C23</f>
        <v>0</v>
      </c>
      <c r="D25" s="42">
        <f t="shared" si="5"/>
        <v>0</v>
      </c>
      <c r="E25" s="42">
        <f t="shared" si="5"/>
        <v>0</v>
      </c>
      <c r="F25" s="42">
        <f t="shared" si="5"/>
        <v>0</v>
      </c>
      <c r="G25" s="42">
        <f t="shared" si="5"/>
        <v>0</v>
      </c>
      <c r="H25" s="42">
        <f t="shared" si="5"/>
        <v>0</v>
      </c>
      <c r="I25" s="42">
        <f t="shared" si="5"/>
        <v>0</v>
      </c>
      <c r="J25" s="42">
        <f t="shared" si="5"/>
        <v>0</v>
      </c>
      <c r="K25" s="42">
        <f t="shared" si="5"/>
        <v>0</v>
      </c>
      <c r="L25" s="42">
        <f t="shared" si="5"/>
        <v>0</v>
      </c>
      <c r="M25" s="42">
        <f t="shared" si="5"/>
        <v>0</v>
      </c>
      <c r="N25" s="42">
        <f t="shared" si="5"/>
        <v>0</v>
      </c>
      <c r="O25" s="42">
        <f t="shared" si="5"/>
        <v>0</v>
      </c>
      <c r="P25" s="42">
        <f t="shared" si="5"/>
        <v>0</v>
      </c>
      <c r="Q25" s="52">
        <f t="shared" si="5"/>
        <v>0</v>
      </c>
      <c r="R25" s="52">
        <f t="shared" si="5"/>
        <v>0</v>
      </c>
      <c r="S25" s="52">
        <f t="shared" si="5"/>
        <v>0</v>
      </c>
      <c r="T25" s="52">
        <f t="shared" si="5"/>
        <v>0</v>
      </c>
      <c r="U25" s="52">
        <f t="shared" si="5"/>
        <v>0</v>
      </c>
      <c r="V25" s="52">
        <f t="shared" si="5"/>
        <v>0</v>
      </c>
      <c r="W25" s="58">
        <f t="shared" si="1"/>
        <v>0</v>
      </c>
    </row>
    <row r="26" spans="3:23" ht="27.75" customHeight="1"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3"/>
    </row>
    <row r="27" spans="3:23" ht="27.75" customHeight="1"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3"/>
    </row>
    <row r="28" spans="3:23" ht="27.75" customHeight="1"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3"/>
    </row>
    <row r="29" spans="3:23" ht="27.75" customHeight="1"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3"/>
    </row>
    <row r="30" spans="3:23" ht="27.75" customHeight="1"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3"/>
    </row>
    <row r="31" spans="3:23" ht="27.75" customHeight="1"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3"/>
    </row>
    <row r="32" spans="3:23" ht="27.75" customHeight="1"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3"/>
    </row>
    <row r="33" spans="3:23" ht="27.75" customHeight="1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3"/>
    </row>
    <row r="34" spans="3:23" ht="27.75" customHeight="1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3"/>
    </row>
    <row r="35" spans="3:23" ht="27.75" customHeight="1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3"/>
    </row>
    <row r="36" spans="3:23" ht="27.75" customHeight="1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3"/>
    </row>
    <row r="37" spans="3:23" ht="27.75" customHeight="1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3"/>
    </row>
    <row r="38" spans="3:23" ht="27.75" customHeight="1"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3"/>
    </row>
    <row r="39" spans="3:23" ht="27.75" customHeight="1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3"/>
    </row>
    <row r="40" spans="3:23" ht="27.75" customHeight="1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3"/>
    </row>
    <row r="41" spans="3:23" ht="27.75" customHeight="1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3"/>
    </row>
    <row r="42" spans="3:23" ht="27.75" customHeight="1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3"/>
    </row>
    <row r="43" spans="3:23" ht="27.75" customHeight="1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3"/>
    </row>
    <row r="44" spans="3:23" ht="27.75" customHeight="1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3"/>
    </row>
    <row r="45" spans="3:23" ht="27.75" customHeight="1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3"/>
    </row>
    <row r="46" spans="3:23" ht="27.75" customHeight="1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3"/>
    </row>
    <row r="47" spans="3:23" ht="27.75" customHeight="1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3"/>
    </row>
    <row r="48" spans="3:23" ht="27.75" customHeight="1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3"/>
    </row>
    <row r="49" spans="3:23" ht="27.75" customHeight="1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3:23" ht="27.75" customHeight="1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3:23" ht="27.75" customHeight="1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3:23" ht="27.75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3:23" ht="27.7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3:23" ht="27.75" customHeight="1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3:23" ht="27.75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3:23" ht="27.75" customHeight="1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</row>
    <row r="57" spans="3:23" ht="27.75" customHeight="1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</row>
    <row r="58" spans="3:23" ht="27.75" customHeight="1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3:23" ht="27.7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3:23" ht="27.7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3:23" ht="27.7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3:23" ht="27.7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</row>
    <row r="63" spans="3:23" ht="27.7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pans="3:23" ht="27.7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</row>
    <row r="65" spans="3:23" ht="27.7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</row>
    <row r="66" spans="3:23" ht="27.7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</row>
    <row r="67" spans="3:23" ht="24.7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3:23" ht="24.7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3:23" ht="24.7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3:23" ht="24.7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3:23" ht="24.7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3:23" ht="24.7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3:23" ht="24.7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3:23" ht="24.7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3:23" ht="24.7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</row>
  </sheetData>
  <mergeCells count="6">
    <mergeCell ref="A5:A9"/>
    <mergeCell ref="H2:I2"/>
    <mergeCell ref="U2:W2"/>
    <mergeCell ref="W3:W4"/>
    <mergeCell ref="A4:B4"/>
    <mergeCell ref="A3:B3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C08-2377</dc:creator>
  <cp:keywords/>
  <dc:description/>
  <cp:lastModifiedBy>C08-2377</cp:lastModifiedBy>
  <dcterms:created xsi:type="dcterms:W3CDTF">2014-05-20T05:46:38Z</dcterms:created>
  <dcterms:modified xsi:type="dcterms:W3CDTF">2014-05-20T07:55:31Z</dcterms:modified>
  <cp:category/>
  <cp:version/>
  <cp:contentType/>
  <cp:contentStatus/>
</cp:coreProperties>
</file>