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9440" windowHeight="10320" tabRatio="908"/>
  </bookViews>
  <sheets>
    <sheet name="一覧 " sheetId="43" r:id="rId1"/>
    <sheet name="様式1" sheetId="38" r:id="rId2"/>
    <sheet name="様式2" sheetId="8" r:id="rId3"/>
    <sheet name="様式3" sheetId="62" r:id="rId4"/>
    <sheet name="様式4" sheetId="67" r:id="rId5"/>
    <sheet name="様式5-1 " sheetId="68" r:id="rId6"/>
    <sheet name="様式5-2" sheetId="69" r:id="rId7"/>
    <sheet name="様式5-3 " sheetId="70" r:id="rId8"/>
    <sheet name="様式5-4" sheetId="71" r:id="rId9"/>
    <sheet name="様式5-5" sheetId="72" r:id="rId10"/>
    <sheet name="様式5-6" sheetId="73" r:id="rId11"/>
    <sheet name="様式5-7" sheetId="74" r:id="rId12"/>
    <sheet name="様式6-1" sheetId="1" r:id="rId13"/>
    <sheet name="様式6-2" sheetId="42" r:id="rId14"/>
    <sheet name="様式6-3" sheetId="60" r:id="rId15"/>
  </sheets>
  <definedNames>
    <definedName name="_xlnm.Print_Area" localSheetId="0">'一覧 '!$A$1:$E$27</definedName>
    <definedName name="_xlnm.Print_Area" localSheetId="1">様式1!$A$1:$M$38</definedName>
    <definedName name="_xlnm.Print_Area" localSheetId="2">様式2!$A$1:$J$24</definedName>
    <definedName name="_xlnm.Print_Area" localSheetId="4">様式4!$A$1:$AC$39</definedName>
    <definedName name="_xlnm.Print_Area" localSheetId="5">'様式5-1 '!$A$1:$AC$40</definedName>
    <definedName name="_xlnm.Print_Area" localSheetId="6">'様式5-2'!$A$1:$AC$40</definedName>
    <definedName name="_xlnm.Print_Area" localSheetId="7">'様式5-3 '!$A$1:$AC$40</definedName>
    <definedName name="_xlnm.Print_Area" localSheetId="8">'様式5-4'!$A$1:$AC$40</definedName>
    <definedName name="_xlnm.Print_Area" localSheetId="9">'様式5-5'!$A$1:$AC$40</definedName>
    <definedName name="_xlnm.Print_Area" localSheetId="10">'様式5-6'!$A$1:$AC$40</definedName>
    <definedName name="_xlnm.Print_Area" localSheetId="11">'様式5-7'!$A$1:$AC$40</definedName>
    <definedName name="_xlnm.Print_Area" localSheetId="12">'様式6-1'!$A$1:$AC$47</definedName>
    <definedName name="_xlnm.Print_Area" localSheetId="13">'様式6-2'!$A$1:$E$60</definedName>
    <definedName name="_xlnm.Print_Area" localSheetId="14">'様式6-3'!$A$1:$E$61</definedName>
  </definedNames>
  <calcPr calcId="162913"/>
</workbook>
</file>

<file path=xl/calcChain.xml><?xml version="1.0" encoding="utf-8"?>
<calcChain xmlns="http://schemas.openxmlformats.org/spreadsheetml/2006/main">
  <c r="D32" i="74" l="1"/>
  <c r="B32" i="74"/>
  <c r="R35" i="74" s="1"/>
  <c r="D29" i="74"/>
  <c r="B29" i="74"/>
  <c r="D26" i="74"/>
  <c r="B26" i="74"/>
  <c r="D23" i="74"/>
  <c r="F35" i="74" s="1"/>
  <c r="B23" i="74"/>
  <c r="D20" i="74"/>
  <c r="B20" i="74"/>
  <c r="B35" i="74" s="1"/>
  <c r="D17" i="74"/>
  <c r="B17" i="74"/>
  <c r="Z9" i="74"/>
  <c r="Z8" i="74"/>
  <c r="Z7" i="74"/>
  <c r="Z6" i="74"/>
  <c r="AB6" i="74" s="1"/>
  <c r="D32" i="73"/>
  <c r="B32" i="73"/>
  <c r="D29" i="73"/>
  <c r="N35" i="73" s="1"/>
  <c r="B29" i="73"/>
  <c r="D26" i="73"/>
  <c r="B26" i="73"/>
  <c r="D23" i="73"/>
  <c r="F35" i="73" s="1"/>
  <c r="B23" i="73"/>
  <c r="D20" i="73"/>
  <c r="B20" i="73"/>
  <c r="D17" i="73"/>
  <c r="B17" i="73"/>
  <c r="Z9" i="73"/>
  <c r="Z8" i="73"/>
  <c r="Z7" i="73"/>
  <c r="Z6" i="73"/>
  <c r="AB6" i="73" s="1"/>
  <c r="F35" i="72"/>
  <c r="D32" i="72"/>
  <c r="B32" i="72"/>
  <c r="R35" i="72" s="1"/>
  <c r="D29" i="72"/>
  <c r="B29" i="72"/>
  <c r="D26" i="72"/>
  <c r="B26" i="72"/>
  <c r="J35" i="72" s="1"/>
  <c r="D23" i="72"/>
  <c r="B23" i="72"/>
  <c r="D20" i="72"/>
  <c r="B20" i="72"/>
  <c r="B35" i="72" s="1"/>
  <c r="D17" i="72"/>
  <c r="B17" i="72"/>
  <c r="Z9" i="72"/>
  <c r="Z8" i="72"/>
  <c r="Z7" i="72"/>
  <c r="Z6" i="72"/>
  <c r="AB6" i="72" s="1"/>
  <c r="D32" i="71"/>
  <c r="B32" i="71"/>
  <c r="R35" i="71" s="1"/>
  <c r="D29" i="71"/>
  <c r="N35" i="71" s="1"/>
  <c r="B29" i="71"/>
  <c r="D26" i="71"/>
  <c r="B26" i="71"/>
  <c r="J35" i="71" s="1"/>
  <c r="D23" i="71"/>
  <c r="F35" i="71" s="1"/>
  <c r="B23" i="71"/>
  <c r="D20" i="71"/>
  <c r="B20" i="71"/>
  <c r="B35" i="71" s="1"/>
  <c r="D17" i="71"/>
  <c r="B17" i="71"/>
  <c r="Z9" i="71"/>
  <c r="Z8" i="71"/>
  <c r="Z7" i="71"/>
  <c r="Z6" i="71"/>
  <c r="AB6" i="71" s="1"/>
  <c r="D32" i="70"/>
  <c r="B32" i="70"/>
  <c r="R35" i="70" s="1"/>
  <c r="D29" i="70"/>
  <c r="N35" i="70" s="1"/>
  <c r="B29" i="70"/>
  <c r="D26" i="70"/>
  <c r="B26" i="70"/>
  <c r="J35" i="70" s="1"/>
  <c r="D23" i="70"/>
  <c r="F35" i="70" s="1"/>
  <c r="B23" i="70"/>
  <c r="D20" i="70"/>
  <c r="B20" i="70"/>
  <c r="D17" i="70"/>
  <c r="B17" i="70"/>
  <c r="Z9" i="70"/>
  <c r="Z8" i="70"/>
  <c r="Z7" i="70"/>
  <c r="Z6" i="70"/>
  <c r="AB6" i="70" s="1"/>
  <c r="D33" i="69"/>
  <c r="B33" i="69"/>
  <c r="R36" i="69" s="1"/>
  <c r="D30" i="69"/>
  <c r="N36" i="69" s="1"/>
  <c r="B30" i="69"/>
  <c r="D27" i="69"/>
  <c r="B27" i="69"/>
  <c r="J36" i="69" s="1"/>
  <c r="D24" i="69"/>
  <c r="F36" i="69" s="1"/>
  <c r="B24" i="69"/>
  <c r="D21" i="69"/>
  <c r="B21" i="69"/>
  <c r="B36" i="69" s="1"/>
  <c r="D18" i="69"/>
  <c r="B18" i="69"/>
  <c r="Z10" i="69"/>
  <c r="Z9" i="69"/>
  <c r="Z8" i="69"/>
  <c r="Z7" i="69"/>
  <c r="Z6" i="69"/>
  <c r="AB6" i="69" s="1"/>
  <c r="D33" i="68"/>
  <c r="B33" i="68"/>
  <c r="D30" i="68"/>
  <c r="B30" i="68"/>
  <c r="D27" i="68"/>
  <c r="B27" i="68"/>
  <c r="D24" i="68"/>
  <c r="F36" i="68" s="1"/>
  <c r="B24" i="68"/>
  <c r="D21" i="68"/>
  <c r="B21" i="68"/>
  <c r="D18" i="68"/>
  <c r="B18" i="68"/>
  <c r="Z10" i="68"/>
  <c r="Z9" i="68"/>
  <c r="Z8" i="68"/>
  <c r="Z7" i="68"/>
  <c r="Z6" i="68"/>
  <c r="AB6" i="68" s="1"/>
  <c r="J35" i="74" l="1"/>
  <c r="V34" i="74" s="1"/>
  <c r="Z34" i="74" s="1"/>
  <c r="N35" i="74"/>
  <c r="B35" i="73"/>
  <c r="J35" i="73"/>
  <c r="R35" i="73"/>
  <c r="N35" i="72"/>
  <c r="V34" i="72" s="1"/>
  <c r="Z34" i="72" s="1"/>
  <c r="V34" i="71"/>
  <c r="Z34" i="71" s="1"/>
  <c r="B35" i="70"/>
  <c r="V34" i="70" s="1"/>
  <c r="N36" i="68"/>
  <c r="B36" i="68"/>
  <c r="V35" i="68" s="1"/>
  <c r="Z35" i="68" s="1"/>
  <c r="J36" i="68"/>
  <c r="R36" i="68"/>
  <c r="Z34" i="70"/>
  <c r="V35" i="69"/>
  <c r="Z35" i="69" s="1"/>
  <c r="S30" i="67"/>
  <c r="S29" i="67"/>
  <c r="O29" i="67"/>
  <c r="Y29" i="67" s="1"/>
  <c r="S28" i="67"/>
  <c r="S27" i="67"/>
  <c r="O27" i="67"/>
  <c r="Y27" i="67" s="1"/>
  <c r="S26" i="67"/>
  <c r="D25" i="67"/>
  <c r="O30" i="67" s="1"/>
  <c r="Y30" i="67" s="1"/>
  <c r="B25" i="67"/>
  <c r="J30" i="67" s="1"/>
  <c r="D22" i="67"/>
  <c r="B22" i="67"/>
  <c r="J29" i="67" s="1"/>
  <c r="D19" i="67"/>
  <c r="O28" i="67" s="1"/>
  <c r="Y28" i="67" s="1"/>
  <c r="B19" i="67"/>
  <c r="J28" i="67" s="1"/>
  <c r="D16" i="67"/>
  <c r="B16" i="67"/>
  <c r="J27" i="67" s="1"/>
  <c r="D13" i="67"/>
  <c r="O26" i="67" s="1"/>
  <c r="Y26" i="67" s="1"/>
  <c r="B13" i="67"/>
  <c r="J26" i="67" s="1"/>
  <c r="D10" i="67"/>
  <c r="B10" i="67"/>
  <c r="K32" i="62"/>
  <c r="K33" i="62" l="1"/>
  <c r="P33" i="62" s="1"/>
  <c r="P32" i="62"/>
  <c r="V34" i="73"/>
  <c r="Z34" i="73" s="1"/>
  <c r="AB26" i="67"/>
  <c r="V26" i="67"/>
  <c r="AB28" i="67"/>
  <c r="V28" i="67"/>
  <c r="AB30" i="67"/>
  <c r="V30" i="67"/>
  <c r="V27" i="67"/>
  <c r="AB27" i="67"/>
  <c r="V29" i="67"/>
  <c r="AB29" i="67"/>
  <c r="AA31" i="67" l="1"/>
</calcChain>
</file>

<file path=xl/sharedStrings.xml><?xml version="1.0" encoding="utf-8"?>
<sst xmlns="http://schemas.openxmlformats.org/spreadsheetml/2006/main" count="1366" uniqueCount="442">
  <si>
    <t>代表者名</t>
    <rPh sb="0" eb="3">
      <t>ダイヒョウシャ</t>
    </rPh>
    <rPh sb="3" eb="4">
      <t>メイ</t>
    </rPh>
    <phoneticPr fontId="3"/>
  </si>
  <si>
    <t>商号又は名称</t>
    <rPh sb="0" eb="2">
      <t>ショウゴウ</t>
    </rPh>
    <rPh sb="2" eb="3">
      <t>マタ</t>
    </rPh>
    <rPh sb="4" eb="6">
      <t>メイショウ</t>
    </rPh>
    <phoneticPr fontId="3"/>
  </si>
  <si>
    <t>①氏名</t>
    <rPh sb="1" eb="3">
      <t>シメイ</t>
    </rPh>
    <phoneticPr fontId="3"/>
  </si>
  <si>
    <r>
      <rPr>
        <sz val="10.5"/>
        <rFont val="ＭＳ 明朝"/>
        <family val="1"/>
        <charset val="128"/>
      </rPr>
      <t>受付印</t>
    </r>
    <rPh sb="0" eb="2">
      <t>ウケツケ</t>
    </rPh>
    <rPh sb="2" eb="3">
      <t>イン</t>
    </rPh>
    <phoneticPr fontId="3"/>
  </si>
  <si>
    <t>該当箇所</t>
    <rPh sb="0" eb="2">
      <t>ガイトウ</t>
    </rPh>
    <rPh sb="2" eb="4">
      <t>カショ</t>
    </rPh>
    <phoneticPr fontId="3"/>
  </si>
  <si>
    <t>住所</t>
    <rPh sb="0" eb="2">
      <t>ジュウショ</t>
    </rPh>
    <phoneticPr fontId="3"/>
  </si>
  <si>
    <t>電話番号</t>
    <rPh sb="0" eb="1">
      <t>デン</t>
    </rPh>
    <rPh sb="1" eb="2">
      <t>ハナシ</t>
    </rPh>
    <rPh sb="2" eb="4">
      <t>バンゴウ</t>
    </rPh>
    <phoneticPr fontId="3"/>
  </si>
  <si>
    <t>業務実施方針</t>
    <rPh sb="0" eb="2">
      <t>ギョウム</t>
    </rPh>
    <rPh sb="2" eb="4">
      <t>ジッシ</t>
    </rPh>
    <rPh sb="4" eb="6">
      <t>ホウシン</t>
    </rPh>
    <phoneticPr fontId="3"/>
  </si>
  <si>
    <t>参　加　表　明　書</t>
    <rPh sb="0" eb="1">
      <t>サン</t>
    </rPh>
    <rPh sb="2" eb="3">
      <t>クワ</t>
    </rPh>
    <rPh sb="4" eb="5">
      <t>オモテ</t>
    </rPh>
    <rPh sb="6" eb="7">
      <t>メイ</t>
    </rPh>
    <rPh sb="8" eb="9">
      <t>ショ</t>
    </rPh>
    <phoneticPr fontId="3"/>
  </si>
  <si>
    <t>参加表明書</t>
    <rPh sb="0" eb="2">
      <t>サンカ</t>
    </rPh>
    <rPh sb="2" eb="4">
      <t>ヒョウメイ</t>
    </rPh>
    <rPh sb="4" eb="5">
      <t>ショ</t>
    </rPh>
    <phoneticPr fontId="3"/>
  </si>
  <si>
    <t>管理技術者の経歴等</t>
    <rPh sb="0" eb="2">
      <t>カンリ</t>
    </rPh>
    <rPh sb="2" eb="4">
      <t>ギジュツ</t>
    </rPh>
    <rPh sb="4" eb="5">
      <t>シャ</t>
    </rPh>
    <rPh sb="6" eb="8">
      <t>ケイレキ</t>
    </rPh>
    <rPh sb="8" eb="9">
      <t>トウ</t>
    </rPh>
    <phoneticPr fontId="3"/>
  </si>
  <si>
    <t>業 務 名</t>
  </si>
  <si>
    <t>施設の概要</t>
  </si>
  <si>
    <t>用途</t>
  </si>
  <si>
    <t>区分</t>
    <phoneticPr fontId="3"/>
  </si>
  <si>
    <t>延べ面積</t>
    <phoneticPr fontId="3"/>
  </si>
  <si>
    <t>完成（予定）年月</t>
  </si>
  <si>
    <t>業務発注年月</t>
    <phoneticPr fontId="3"/>
  </si>
  <si>
    <t>㎡</t>
    <phoneticPr fontId="3"/>
  </si>
  <si>
    <t>造</t>
    <phoneticPr fontId="3"/>
  </si>
  <si>
    <t>同種</t>
  </si>
  <si>
    <t>同種
類似
の別</t>
    <phoneticPr fontId="3"/>
  </si>
  <si>
    <t>実績番号</t>
    <phoneticPr fontId="3"/>
  </si>
  <si>
    <t>例</t>
    <phoneticPr fontId="3"/>
  </si>
  <si>
    <t>※評価欄（編集禁）</t>
    <phoneticPr fontId="3"/>
  </si>
  <si>
    <t>選択</t>
  </si>
  <si>
    <t>分担業務分野</t>
    <phoneticPr fontId="3"/>
  </si>
  <si>
    <t>庁舎</t>
    <phoneticPr fontId="3"/>
  </si>
  <si>
    <t>基礎配点</t>
    <phoneticPr fontId="3"/>
  </si>
  <si>
    <t>連絡担当者所属・氏名　</t>
  </si>
  <si>
    <t>TEL　</t>
  </si>
  <si>
    <t>FAX　</t>
  </si>
  <si>
    <t>人　数</t>
  </si>
  <si>
    <t>機械設備</t>
  </si>
  <si>
    <t>参加者の同種・類似業務実績</t>
    <phoneticPr fontId="3"/>
  </si>
  <si>
    <t>参加者に所属する技術者数及び有資格者数</t>
    <phoneticPr fontId="3"/>
  </si>
  <si>
    <t>その他（上記の資格を持たない技術職員）</t>
    <phoneticPr fontId="3"/>
  </si>
  <si>
    <t>資格・担当</t>
    <phoneticPr fontId="3"/>
  </si>
  <si>
    <t>人</t>
    <phoneticPr fontId="3"/>
  </si>
  <si>
    <t>技術職員総数</t>
    <phoneticPr fontId="3"/>
  </si>
  <si>
    <t>評価点</t>
    <phoneticPr fontId="3"/>
  </si>
  <si>
    <t>１．複数の分野を担当する職員については、最も専門とする分野に記入してください。</t>
    <phoneticPr fontId="3"/>
  </si>
  <si>
    <t>評価点</t>
    <rPh sb="0" eb="2">
      <t>ヒョウカ</t>
    </rPh>
    <rPh sb="2" eb="3">
      <t>テン</t>
    </rPh>
    <phoneticPr fontId="14"/>
  </si>
  <si>
    <t>技術職員数</t>
    <rPh sb="0" eb="2">
      <t>ギジュツ</t>
    </rPh>
    <rPh sb="2" eb="4">
      <t>ショクイン</t>
    </rPh>
    <rPh sb="4" eb="5">
      <t>スウ</t>
    </rPh>
    <phoneticPr fontId="14"/>
  </si>
  <si>
    <t>有資格者数</t>
    <rPh sb="0" eb="4">
      <t>ユウシカクシャ</t>
    </rPh>
    <rPh sb="4" eb="5">
      <t>スウ</t>
    </rPh>
    <phoneticPr fontId="14"/>
  </si>
  <si>
    <t>③所属</t>
    <rPh sb="1" eb="3">
      <t>ショゾク</t>
    </rPh>
    <phoneticPr fontId="3"/>
  </si>
  <si>
    <t>④役職</t>
    <phoneticPr fontId="3"/>
  </si>
  <si>
    <t>　　　　　　年　　月　　日　　</t>
    <phoneticPr fontId="3"/>
  </si>
  <si>
    <t>（</t>
    <phoneticPr fontId="3"/>
  </si>
  <si>
    <t>⑤在職年数</t>
    <rPh sb="1" eb="3">
      <t>ザイショク</t>
    </rPh>
    <rPh sb="3" eb="5">
      <t>ネンスウ</t>
    </rPh>
    <phoneticPr fontId="3"/>
  </si>
  <si>
    <t>年</t>
    <phoneticPr fontId="3"/>
  </si>
  <si>
    <t>参加立場</t>
    <rPh sb="0" eb="2">
      <t>サンカ</t>
    </rPh>
    <rPh sb="2" eb="4">
      <t>タチバ</t>
    </rPh>
    <phoneticPr fontId="3"/>
  </si>
  <si>
    <t>選択</t>
    <rPh sb="0" eb="2">
      <t>センタク</t>
    </rPh>
    <phoneticPr fontId="3"/>
  </si>
  <si>
    <t>)登録後経験年数</t>
    <rPh sb="1" eb="3">
      <t>トウロク</t>
    </rPh>
    <phoneticPr fontId="3"/>
  </si>
  <si>
    <t>電気</t>
    <rPh sb="0" eb="2">
      <t>デンキ</t>
    </rPh>
    <phoneticPr fontId="3"/>
  </si>
  <si>
    <t>機械</t>
    <rPh sb="0" eb="2">
      <t>キカイ</t>
    </rPh>
    <phoneticPr fontId="3"/>
  </si>
  <si>
    <t>配点</t>
    <rPh sb="0" eb="2">
      <t>ハイテン</t>
    </rPh>
    <phoneticPr fontId="3"/>
  </si>
  <si>
    <t>実績評価点２</t>
  </si>
  <si>
    <t>実績評価点３</t>
  </si>
  <si>
    <t>実績評価点４</t>
  </si>
  <si>
    <t>実績評価点５</t>
  </si>
  <si>
    <t>※Ａ参加者評価欄</t>
    <rPh sb="2" eb="5">
      <t>サンカシャ</t>
    </rPh>
    <phoneticPr fontId="3"/>
  </si>
  <si>
    <t>Ｂ資格評価欄</t>
    <rPh sb="1" eb="3">
      <t>シカク</t>
    </rPh>
    <rPh sb="3" eb="5">
      <t>ヒョウカ</t>
    </rPh>
    <rPh sb="5" eb="6">
      <t>ラン</t>
    </rPh>
    <phoneticPr fontId="3"/>
  </si>
  <si>
    <t>Ｃ実績評価欄</t>
    <rPh sb="1" eb="3">
      <t>ジッセキ</t>
    </rPh>
    <rPh sb="3" eb="5">
      <t>ヒョウカ</t>
    </rPh>
    <rPh sb="5" eb="6">
      <t>ラン</t>
    </rPh>
    <phoneticPr fontId="3"/>
  </si>
  <si>
    <t>実績合計点</t>
    <rPh sb="2" eb="4">
      <t>ゴウケイ</t>
    </rPh>
    <phoneticPr fontId="3"/>
  </si>
  <si>
    <t>備考欄</t>
    <rPh sb="0" eb="2">
      <t>ビコウ</t>
    </rPh>
    <rPh sb="2" eb="3">
      <t>ラン</t>
    </rPh>
    <phoneticPr fontId="3"/>
  </si>
  <si>
    <t>１．⑥保有資格等、⑦区分、参加立場の欄は、「選択」というセルをクリック後、リストから該当するものを選んでください。</t>
    <rPh sb="3" eb="5">
      <t>ホユウ</t>
    </rPh>
    <rPh sb="5" eb="7">
      <t>シカク</t>
    </rPh>
    <rPh sb="7" eb="8">
      <t>トウ</t>
    </rPh>
    <phoneticPr fontId="3"/>
  </si>
  <si>
    <t>４．記載できる実績、添付する資料については、様式４と同様です。</t>
    <rPh sb="2" eb="4">
      <t>キサイ</t>
    </rPh>
    <rPh sb="7" eb="9">
      <t>ジッセキ</t>
    </rPh>
    <rPh sb="10" eb="12">
      <t>テンプ</t>
    </rPh>
    <rPh sb="14" eb="16">
      <t>シリョウ</t>
    </rPh>
    <rPh sb="22" eb="24">
      <t>ヨウシキ</t>
    </rPh>
    <rPh sb="26" eb="28">
      <t>ドウヨウ</t>
    </rPh>
    <phoneticPr fontId="3"/>
  </si>
  <si>
    <t>印</t>
    <rPh sb="0" eb="1">
      <t>イン</t>
    </rPh>
    <phoneticPr fontId="3"/>
  </si>
  <si>
    <t>管理技術者</t>
    <rPh sb="0" eb="2">
      <t>カンリ</t>
    </rPh>
    <rPh sb="2" eb="4">
      <t>ギジュツ</t>
    </rPh>
    <rPh sb="4" eb="5">
      <t>シャ</t>
    </rPh>
    <phoneticPr fontId="3"/>
  </si>
  <si>
    <t>所属</t>
    <rPh sb="0" eb="2">
      <t>ショゾク</t>
    </rPh>
    <phoneticPr fontId="3"/>
  </si>
  <si>
    <t>氏名</t>
    <rPh sb="0" eb="2">
      <t>シメイ</t>
    </rPh>
    <phoneticPr fontId="3"/>
  </si>
  <si>
    <t>）</t>
    <phoneticPr fontId="3"/>
  </si>
  <si>
    <t>連絡先</t>
    <rPh sb="0" eb="3">
      <t>レンラクサキ</t>
    </rPh>
    <phoneticPr fontId="3"/>
  </si>
  <si>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3"/>
  </si>
  <si>
    <t>受付番号</t>
    <rPh sb="0" eb="2">
      <t>ウケツケ</t>
    </rPh>
    <rPh sb="2" eb="4">
      <t>バンゴウ</t>
    </rPh>
    <phoneticPr fontId="3"/>
  </si>
  <si>
    <t>受領確認書</t>
    <rPh sb="0" eb="2">
      <t>ジュリョウ</t>
    </rPh>
    <rPh sb="2" eb="5">
      <t>カクニンショ</t>
    </rPh>
    <phoneticPr fontId="3"/>
  </si>
  <si>
    <t>建築（構造）主任担当者の経歴等</t>
    <rPh sb="0" eb="2">
      <t>ケンチク</t>
    </rPh>
    <rPh sb="3" eb="5">
      <t>コウゾウ</t>
    </rPh>
    <rPh sb="6" eb="8">
      <t>シュニン</t>
    </rPh>
    <rPh sb="8" eb="11">
      <t>タントウシャ</t>
    </rPh>
    <rPh sb="12" eb="14">
      <t>ケイレキ</t>
    </rPh>
    <rPh sb="14" eb="15">
      <t>トウ</t>
    </rPh>
    <phoneticPr fontId="3"/>
  </si>
  <si>
    <t>電気設備主任担当者の経歴等</t>
    <rPh sb="0" eb="2">
      <t>デンキ</t>
    </rPh>
    <rPh sb="2" eb="4">
      <t>セツビ</t>
    </rPh>
    <rPh sb="4" eb="6">
      <t>シュニン</t>
    </rPh>
    <rPh sb="6" eb="9">
      <t>タントウシャ</t>
    </rPh>
    <rPh sb="10" eb="12">
      <t>ケイレキ</t>
    </rPh>
    <rPh sb="12" eb="13">
      <t>トウ</t>
    </rPh>
    <phoneticPr fontId="3"/>
  </si>
  <si>
    <t>機械設備主任担当者の経歴等</t>
    <rPh sb="0" eb="2">
      <t>キカイ</t>
    </rPh>
    <rPh sb="2" eb="4">
      <t>セツビ</t>
    </rPh>
    <rPh sb="4" eb="6">
      <t>シュニン</t>
    </rPh>
    <rPh sb="6" eb="9">
      <t>タントウシャ</t>
    </rPh>
    <rPh sb="10" eb="12">
      <t>ケイレキ</t>
    </rPh>
    <rPh sb="12" eb="13">
      <t>トウ</t>
    </rPh>
    <phoneticPr fontId="3"/>
  </si>
  <si>
    <t>CCMJ</t>
    <phoneticPr fontId="3"/>
  </si>
  <si>
    <t>一級施工管理技士</t>
    <rPh sb="0" eb="2">
      <t>イッキュウ</t>
    </rPh>
    <rPh sb="2" eb="4">
      <t>セコウ</t>
    </rPh>
    <rPh sb="4" eb="6">
      <t>カンリ</t>
    </rPh>
    <rPh sb="6" eb="8">
      <t>ギシ</t>
    </rPh>
    <phoneticPr fontId="3"/>
  </si>
  <si>
    <t>一級建築士</t>
    <rPh sb="0" eb="5">
      <t>イッキュウケンチクシ</t>
    </rPh>
    <phoneticPr fontId="3"/>
  </si>
  <si>
    <t>全CM</t>
    <rPh sb="0" eb="1">
      <t>ゼン</t>
    </rPh>
    <phoneticPr fontId="3"/>
  </si>
  <si>
    <t>合計評価点</t>
    <rPh sb="0" eb="2">
      <t>ゴウケイ</t>
    </rPh>
    <rPh sb="2" eb="4">
      <t>ヒョウカ</t>
    </rPh>
    <rPh sb="4" eb="5">
      <t>テン</t>
    </rPh>
    <phoneticPr fontId="3"/>
  </si>
  <si>
    <t>管理技術者
主任担当者
担当者の別</t>
    <rPh sb="0" eb="2">
      <t>カンリ</t>
    </rPh>
    <rPh sb="2" eb="4">
      <t>ギジュツ</t>
    </rPh>
    <rPh sb="4" eb="5">
      <t>シャ</t>
    </rPh>
    <rPh sb="6" eb="8">
      <t>シュニン</t>
    </rPh>
    <rPh sb="8" eb="11">
      <t>タントウシャ</t>
    </rPh>
    <rPh sb="12" eb="14">
      <t>タントウ</t>
    </rPh>
    <phoneticPr fontId="3"/>
  </si>
  <si>
    <t>主任担当者</t>
  </si>
  <si>
    <t>類似</t>
  </si>
  <si>
    <t>電気設備主任担当者の経歴等</t>
    <rPh sb="0" eb="2">
      <t>デンキ</t>
    </rPh>
    <rPh sb="2" eb="4">
      <t>セツビ</t>
    </rPh>
    <rPh sb="4" eb="6">
      <t>シュニン</t>
    </rPh>
    <rPh sb="6" eb="9">
      <t>タントウシャ</t>
    </rPh>
    <rPh sb="10" eb="12">
      <t>ケイレキ</t>
    </rPh>
    <rPh sb="12" eb="13">
      <t>ナド</t>
    </rPh>
    <phoneticPr fontId="3"/>
  </si>
  <si>
    <t>機械設備主任担当者の経歴等</t>
    <rPh sb="4" eb="6">
      <t>シュニン</t>
    </rPh>
    <rPh sb="6" eb="9">
      <t>タントウシャ</t>
    </rPh>
    <rPh sb="10" eb="12">
      <t>ケイレキ</t>
    </rPh>
    <rPh sb="12" eb="13">
      <t>ナド</t>
    </rPh>
    <phoneticPr fontId="3"/>
  </si>
  <si>
    <t>主任担当者（担当分野</t>
    <rPh sb="0" eb="2">
      <t>シュニン</t>
    </rPh>
    <rPh sb="2" eb="4">
      <t>タントウ</t>
    </rPh>
    <rPh sb="4" eb="5">
      <t>シャ</t>
    </rPh>
    <rPh sb="6" eb="8">
      <t>タントウ</t>
    </rPh>
    <rPh sb="8" eb="10">
      <t>ブンヤ</t>
    </rPh>
    <phoneticPr fontId="3"/>
  </si>
  <si>
    <t>兼務する主任担当者分野</t>
    <rPh sb="0" eb="2">
      <t>ケンム</t>
    </rPh>
    <rPh sb="4" eb="6">
      <t>シュニン</t>
    </rPh>
    <rPh sb="6" eb="9">
      <t>タントウシャ</t>
    </rPh>
    <rPh sb="9" eb="11">
      <t>ブンヤ</t>
    </rPh>
    <phoneticPr fontId="3"/>
  </si>
  <si>
    <t>一級建築士</t>
    <rPh sb="0" eb="2">
      <t>イッキュウ</t>
    </rPh>
    <rPh sb="2" eb="5">
      <t>ケンチクシ</t>
    </rPh>
    <phoneticPr fontId="3"/>
  </si>
  <si>
    <t>一級建築士・建築設備士</t>
    <rPh sb="6" eb="8">
      <t>ケンチク</t>
    </rPh>
    <rPh sb="8" eb="10">
      <t>セツビ</t>
    </rPh>
    <rPh sb="10" eb="11">
      <t>シ</t>
    </rPh>
    <phoneticPr fontId="3"/>
  </si>
  <si>
    <t>担当部署名等</t>
    <rPh sb="2" eb="4">
      <t>ブショ</t>
    </rPh>
    <rPh sb="5" eb="6">
      <t>トウ</t>
    </rPh>
    <phoneticPr fontId="3"/>
  </si>
  <si>
    <t>建築コスト管理士</t>
    <rPh sb="0" eb="2">
      <t>ケンチク</t>
    </rPh>
    <rPh sb="5" eb="7">
      <t>カンリ</t>
    </rPh>
    <rPh sb="7" eb="8">
      <t>シ</t>
    </rPh>
    <phoneticPr fontId="3"/>
  </si>
  <si>
    <t>建築コスト管理士・建築積算士</t>
    <rPh sb="0" eb="2">
      <t>ケンチク</t>
    </rPh>
    <rPh sb="5" eb="7">
      <t>カンリ</t>
    </rPh>
    <rPh sb="7" eb="8">
      <t>シ</t>
    </rPh>
    <rPh sb="9" eb="11">
      <t>ケンチク</t>
    </rPh>
    <rPh sb="11" eb="13">
      <t>セキサン</t>
    </rPh>
    <rPh sb="13" eb="14">
      <t>シ</t>
    </rPh>
    <phoneticPr fontId="3"/>
  </si>
  <si>
    <t>建設コスト管理主任担当者の経歴等</t>
    <rPh sb="0" eb="2">
      <t>ケンセツ</t>
    </rPh>
    <rPh sb="5" eb="7">
      <t>カンリ</t>
    </rPh>
    <rPh sb="7" eb="9">
      <t>シュニン</t>
    </rPh>
    <rPh sb="9" eb="12">
      <t>タントウシャ</t>
    </rPh>
    <rPh sb="13" eb="15">
      <t>ケイレキ</t>
    </rPh>
    <rPh sb="15" eb="16">
      <t>トウ</t>
    </rPh>
    <phoneticPr fontId="3"/>
  </si>
  <si>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3"/>
  </si>
  <si>
    <t>業務提案書（表紙）</t>
    <rPh sb="0" eb="2">
      <t>ギョウム</t>
    </rPh>
    <rPh sb="2" eb="4">
      <t>テイアン</t>
    </rPh>
    <rPh sb="4" eb="5">
      <t>ショ</t>
    </rPh>
    <rPh sb="6" eb="8">
      <t>ヒョウシ</t>
    </rPh>
    <phoneticPr fontId="3"/>
  </si>
  <si>
    <t>業　務　提　案　書</t>
    <rPh sb="0" eb="1">
      <t>ギョウ</t>
    </rPh>
    <rPh sb="2" eb="3">
      <t>ツトム</t>
    </rPh>
    <rPh sb="4" eb="5">
      <t>ツツミ</t>
    </rPh>
    <rPh sb="6" eb="7">
      <t>アン</t>
    </rPh>
    <rPh sb="8" eb="9">
      <t>ショ</t>
    </rPh>
    <phoneticPr fontId="3"/>
  </si>
  <si>
    <t>業務提案書番号</t>
    <rPh sb="5" eb="7">
      <t>バンゴウ</t>
    </rPh>
    <phoneticPr fontId="3"/>
  </si>
  <si>
    <t>※プレゼンテーションの資料は本業務提案書添付書類のみとし、プロジェクター等により映写するものも同じものとします。（プロジェクターは市で用意します。）</t>
    <rPh sb="11" eb="13">
      <t>シリョウ</t>
    </rPh>
    <rPh sb="14" eb="15">
      <t>ホン</t>
    </rPh>
    <rPh sb="20" eb="22">
      <t>テンプ</t>
    </rPh>
    <rPh sb="22" eb="24">
      <t>ショルイ</t>
    </rPh>
    <rPh sb="36" eb="37">
      <t>トウ</t>
    </rPh>
    <rPh sb="40" eb="42">
      <t>エイシャ</t>
    </rPh>
    <rPh sb="47" eb="48">
      <t>オナ</t>
    </rPh>
    <rPh sb="65" eb="66">
      <t>シ</t>
    </rPh>
    <rPh sb="67" eb="69">
      <t>ヨウイ</t>
    </rPh>
    <phoneticPr fontId="3"/>
  </si>
  <si>
    <t>備考欄</t>
    <phoneticPr fontId="3"/>
  </si>
  <si>
    <t>業務実施方針</t>
    <rPh sb="0" eb="2">
      <t>ギョウム</t>
    </rPh>
    <rPh sb="2" eb="4">
      <t>ジッシ</t>
    </rPh>
    <rPh sb="4" eb="6">
      <t>ホウシン</t>
    </rPh>
    <phoneticPr fontId="3"/>
  </si>
  <si>
    <t>業務提案書</t>
    <rPh sb="0" eb="2">
      <t>ギョウム</t>
    </rPh>
    <rPh sb="2" eb="5">
      <t>テイアンショ</t>
    </rPh>
    <phoneticPr fontId="3"/>
  </si>
  <si>
    <t>建築（構造）主任担当者の経歴等</t>
    <rPh sb="0" eb="2">
      <t>ケンチク</t>
    </rPh>
    <rPh sb="3" eb="5">
      <t>コウゾウ</t>
    </rPh>
    <rPh sb="6" eb="8">
      <t>シュニン</t>
    </rPh>
    <rPh sb="8" eb="11">
      <t>タントウシャ</t>
    </rPh>
    <rPh sb="12" eb="14">
      <t>ケイレキ</t>
    </rPh>
    <rPh sb="14" eb="15">
      <t>ナド</t>
    </rPh>
    <phoneticPr fontId="3"/>
  </si>
  <si>
    <t>３項目以上</t>
    <rPh sb="3" eb="5">
      <t>イジョウ</t>
    </rPh>
    <phoneticPr fontId="3"/>
  </si>
  <si>
    <t>建築（総合）主任担当者の経歴等</t>
    <rPh sb="0" eb="2">
      <t>ケンチク</t>
    </rPh>
    <rPh sb="3" eb="5">
      <t>ソウゴウ</t>
    </rPh>
    <rPh sb="6" eb="8">
      <t>シュニン</t>
    </rPh>
    <rPh sb="8" eb="11">
      <t>タントウシャ</t>
    </rPh>
    <rPh sb="12" eb="14">
      <t>ケイレキ</t>
    </rPh>
    <rPh sb="14" eb="15">
      <t>トウ</t>
    </rPh>
    <phoneticPr fontId="3"/>
  </si>
  <si>
    <t>建築（総合）主任担当者の経歴等</t>
    <rPh sb="0" eb="2">
      <t>ケンチク</t>
    </rPh>
    <rPh sb="3" eb="5">
      <t>ソウゴウ</t>
    </rPh>
    <rPh sb="6" eb="8">
      <t>シュニン</t>
    </rPh>
    <rPh sb="8" eb="11">
      <t>タントウシャ</t>
    </rPh>
    <rPh sb="12" eb="14">
      <t>ケイレキ</t>
    </rPh>
    <rPh sb="14" eb="15">
      <t>ナド</t>
    </rPh>
    <phoneticPr fontId="3"/>
  </si>
  <si>
    <t>×</t>
    <phoneticPr fontId="3"/>
  </si>
  <si>
    <t>　　　　　</t>
    <phoneticPr fontId="3"/>
  </si>
  <si>
    <t>②生年月日</t>
    <phoneticPr fontId="3"/>
  </si>
  <si>
    <t>建築（総合）</t>
    <rPh sb="3" eb="5">
      <t>ソウゴウ</t>
    </rPh>
    <phoneticPr fontId="3"/>
  </si>
  <si>
    <t>業務名：</t>
    <rPh sb="0" eb="2">
      <t>ギョウム</t>
    </rPh>
    <rPh sb="2" eb="3">
      <t>メイ</t>
    </rPh>
    <phoneticPr fontId="3"/>
  </si>
  <si>
    <t>（　有　・　無　）</t>
    <rPh sb="2" eb="3">
      <t>ア</t>
    </rPh>
    <rPh sb="6" eb="7">
      <t>ナ</t>
    </rPh>
    <phoneticPr fontId="3"/>
  </si>
  <si>
    <r>
      <t>テーマ：</t>
    </r>
    <r>
      <rPr>
        <sz val="9"/>
        <rFont val="ＭＳ 明朝"/>
        <family val="1"/>
        <charset val="128"/>
      </rPr>
      <t>（各テーマを各１枚に記載）</t>
    </r>
    <rPh sb="5" eb="6">
      <t>カク</t>
    </rPh>
    <rPh sb="10" eb="11">
      <t>カク</t>
    </rPh>
    <rPh sb="12" eb="13">
      <t>マイ</t>
    </rPh>
    <rPh sb="14" eb="16">
      <t>キサイ</t>
    </rPh>
    <phoneticPr fontId="3"/>
  </si>
  <si>
    <t>添付様式あり</t>
    <rPh sb="0" eb="2">
      <t>テンプ</t>
    </rPh>
    <rPh sb="2" eb="4">
      <t>ヨウシキ</t>
    </rPh>
    <phoneticPr fontId="3"/>
  </si>
  <si>
    <t>質疑書</t>
    <phoneticPr fontId="3"/>
  </si>
  <si>
    <t>質　疑　書</t>
    <rPh sb="0" eb="1">
      <t>シツ</t>
    </rPh>
    <rPh sb="2" eb="3">
      <t>ギ</t>
    </rPh>
    <rPh sb="4" eb="5">
      <t>ショ</t>
    </rPh>
    <phoneticPr fontId="3"/>
  </si>
  <si>
    <t>建築（総合）主任担当者との兼務の有無</t>
    <rPh sb="8" eb="10">
      <t>タントウ</t>
    </rPh>
    <rPh sb="16" eb="18">
      <t>ウム</t>
    </rPh>
    <phoneticPr fontId="3"/>
  </si>
  <si>
    <t>（あて先）　善通寺市長　　</t>
    <rPh sb="3" eb="4">
      <t>サキ</t>
    </rPh>
    <rPh sb="6" eb="10">
      <t>ゼンツウジシ</t>
    </rPh>
    <phoneticPr fontId="3"/>
  </si>
  <si>
    <t>善通寺市役所　企画部
新庁舎建設室　新庁舎建設係</t>
  </si>
  <si>
    <t>善通寺市役所　企画部
新庁舎建設室　新庁舎建設係</t>
    <rPh sb="7" eb="9">
      <t>キカク</t>
    </rPh>
    <rPh sb="11" eb="14">
      <t>シンチョウシャ</t>
    </rPh>
    <rPh sb="14" eb="16">
      <t>ケンセツ</t>
    </rPh>
    <rPh sb="16" eb="17">
      <t>シツ</t>
    </rPh>
    <rPh sb="18" eb="21">
      <t>シンチョウシャ</t>
    </rPh>
    <rPh sb="21" eb="23">
      <t>ケンセツ</t>
    </rPh>
    <rPh sb="23" eb="24">
      <t>カカ</t>
    </rPh>
    <phoneticPr fontId="3"/>
  </si>
  <si>
    <t>善通寺市新庁舎建設ＣＭ業務委託
プロポーザル審査委員会事務局</t>
    <rPh sb="11" eb="13">
      <t>ギョウム</t>
    </rPh>
    <rPh sb="13" eb="15">
      <t>イタク</t>
    </rPh>
    <phoneticPr fontId="3"/>
  </si>
  <si>
    <t>（あて先）　善通寺市長　　</t>
    <phoneticPr fontId="3"/>
  </si>
  <si>
    <t>（あて先）　善通寺市長</t>
    <rPh sb="3" eb="4">
      <t>サキ</t>
    </rPh>
    <phoneticPr fontId="3"/>
  </si>
  <si>
    <t>平成２９年　月　　日</t>
    <rPh sb="0" eb="2">
      <t>ヘイセイ</t>
    </rPh>
    <rPh sb="4" eb="5">
      <t>ネン</t>
    </rPh>
    <rPh sb="6" eb="7">
      <t>ガツ</t>
    </rPh>
    <rPh sb="9" eb="10">
      <t>ニチ</t>
    </rPh>
    <phoneticPr fontId="3"/>
  </si>
  <si>
    <t>平成２９年　　月　　日</t>
    <rPh sb="0" eb="2">
      <t>ヘイセイ</t>
    </rPh>
    <rPh sb="4" eb="5">
      <t>ネン</t>
    </rPh>
    <rPh sb="7" eb="8">
      <t>ツキ</t>
    </rPh>
    <rPh sb="10" eb="11">
      <t>ヒ</t>
    </rPh>
    <phoneticPr fontId="3"/>
  </si>
  <si>
    <t>平成２９年　　月　　日</t>
    <rPh sb="0" eb="2">
      <t>ヘイセイ</t>
    </rPh>
    <rPh sb="4" eb="5">
      <t>ネン</t>
    </rPh>
    <rPh sb="7" eb="8">
      <t>ガツ</t>
    </rPh>
    <rPh sb="10" eb="11">
      <t>ニチ</t>
    </rPh>
    <phoneticPr fontId="3"/>
  </si>
  <si>
    <t>　平成２９年　月　日付けで手続きの開始の告示のあった、善通寺市新庁舎建設ＣＭ（コンストラクション・マネジメント）業務委託について、別添業務提案書類を提出します。
　なお、プレゼンテーション及びヒアリングの参加者については、以下の者とします。</t>
    <rPh sb="20" eb="22">
      <t>コクジ</t>
    </rPh>
    <rPh sb="65" eb="67">
      <t>ベッテン</t>
    </rPh>
    <rPh sb="67" eb="69">
      <t>ギョウム</t>
    </rPh>
    <rPh sb="72" eb="73">
      <t>ルイ</t>
    </rPh>
    <rPh sb="94" eb="95">
      <t>オヨ</t>
    </rPh>
    <rPh sb="102" eb="105">
      <t>サンカシャ</t>
    </rPh>
    <rPh sb="111" eb="113">
      <t>イカ</t>
    </rPh>
    <rPh sb="114" eb="115">
      <t>モノ</t>
    </rPh>
    <phoneticPr fontId="3"/>
  </si>
  <si>
    <t>あなたの参加表明書は、
右記の受付番号で受領しました。</t>
    <phoneticPr fontId="3"/>
  </si>
  <si>
    <t>参加者に所属する技術者数及び有資格者数</t>
    <phoneticPr fontId="3"/>
  </si>
  <si>
    <t>参加者名</t>
    <phoneticPr fontId="3"/>
  </si>
  <si>
    <t>mail</t>
    <phoneticPr fontId="3"/>
  </si>
  <si>
    <t>担当業務分野</t>
    <phoneticPr fontId="3"/>
  </si>
  <si>
    <t>CCMJ</t>
    <phoneticPr fontId="3"/>
  </si>
  <si>
    <t>人</t>
    <phoneticPr fontId="3"/>
  </si>
  <si>
    <t>一級建築士</t>
    <phoneticPr fontId="3"/>
  </si>
  <si>
    <t>人</t>
    <phoneticPr fontId="3"/>
  </si>
  <si>
    <t>一級建築士</t>
    <phoneticPr fontId="3"/>
  </si>
  <si>
    <t>電気設備</t>
    <phoneticPr fontId="3"/>
  </si>
  <si>
    <t>人</t>
    <phoneticPr fontId="3"/>
  </si>
  <si>
    <t>その他（上記の資格を持たない技術職員）</t>
    <phoneticPr fontId="3"/>
  </si>
  <si>
    <t>CCMJ</t>
    <phoneticPr fontId="3"/>
  </si>
  <si>
    <t>一級建築士・建築設備士</t>
    <phoneticPr fontId="3"/>
  </si>
  <si>
    <t>その他（上記の資格を持たない技術職員）</t>
    <phoneticPr fontId="3"/>
  </si>
  <si>
    <t>一級建築施工管理技士</t>
    <phoneticPr fontId="3"/>
  </si>
  <si>
    <t>※評価欄</t>
    <phoneticPr fontId="3"/>
  </si>
  <si>
    <t>評価点</t>
    <phoneticPr fontId="3"/>
  </si>
  <si>
    <t>有資格者総数</t>
    <phoneticPr fontId="3"/>
  </si>
  <si>
    <t>２．複数の資格を有する職員については、いずれか一つの資格の保有者として取り扱います。</t>
    <phoneticPr fontId="3"/>
  </si>
  <si>
    <t>参加者の同種・類似業務実績</t>
    <phoneticPr fontId="3"/>
  </si>
  <si>
    <t>実績番号</t>
    <phoneticPr fontId="3"/>
  </si>
  <si>
    <t>担当</t>
    <phoneticPr fontId="3"/>
  </si>
  <si>
    <t>発注者名</t>
    <phoneticPr fontId="3"/>
  </si>
  <si>
    <t>業務期間等</t>
    <phoneticPr fontId="3"/>
  </si>
  <si>
    <t>担当業務
の段階</t>
    <rPh sb="0" eb="2">
      <t>タントウ</t>
    </rPh>
    <rPh sb="2" eb="4">
      <t>ギョウム</t>
    </rPh>
    <rPh sb="6" eb="8">
      <t>ダンカイ</t>
    </rPh>
    <phoneticPr fontId="3"/>
  </si>
  <si>
    <t>受注者名
（元請企業）</t>
    <phoneticPr fontId="3"/>
  </si>
  <si>
    <t>構造種別</t>
    <phoneticPr fontId="3"/>
  </si>
  <si>
    <t>同種</t>
    <phoneticPr fontId="3"/>
  </si>
  <si>
    <t>地上・地下</t>
    <phoneticPr fontId="3"/>
  </si>
  <si>
    <t>業務完了年月</t>
    <phoneticPr fontId="3"/>
  </si>
  <si>
    <t>類似</t>
    <phoneticPr fontId="3"/>
  </si>
  <si>
    <t>うち２項目</t>
    <phoneticPr fontId="3"/>
  </si>
  <si>
    <t>担当業務</t>
    <phoneticPr fontId="3"/>
  </si>
  <si>
    <t>延べ面積</t>
    <phoneticPr fontId="3"/>
  </si>
  <si>
    <t>同種設計</t>
    <rPh sb="2" eb="4">
      <t>セッケイ</t>
    </rPh>
    <phoneticPr fontId="3"/>
  </si>
  <si>
    <t>うち１項目</t>
    <phoneticPr fontId="3"/>
  </si>
  <si>
    <t>○○市庁舎建設事業管理支援業務委託</t>
    <phoneticPr fontId="3"/>
  </si>
  <si>
    <t>○○市役所</t>
    <phoneticPr fontId="3"/>
  </si>
  <si>
    <t>庁舎</t>
    <phoneticPr fontId="3"/>
  </si>
  <si>
    <t>SRC造一部鉄骨造</t>
    <phoneticPr fontId="3"/>
  </si>
  <si>
    <t>類似設計</t>
    <rPh sb="2" eb="4">
      <t>セッケイ</t>
    </rPh>
    <phoneticPr fontId="3"/>
  </si>
  <si>
    <t>選択</t>
    <phoneticPr fontId="3"/>
  </si>
  <si>
    <t>※評価欄（編集禁）</t>
    <phoneticPr fontId="3"/>
  </si>
  <si>
    <t>△△事務所</t>
    <phoneticPr fontId="3"/>
  </si>
  <si>
    <t>8F/B1</t>
    <phoneticPr fontId="3"/>
  </si>
  <si>
    <t>全CM</t>
    <phoneticPr fontId="3"/>
  </si>
  <si>
    <t>※評価欄（編集禁）</t>
    <phoneticPr fontId="3"/>
  </si>
  <si>
    <t>F/B</t>
    <phoneticPr fontId="3"/>
  </si>
  <si>
    <t>選択</t>
    <phoneticPr fontId="3"/>
  </si>
  <si>
    <t>㎡</t>
    <phoneticPr fontId="3"/>
  </si>
  <si>
    <t>造</t>
    <phoneticPr fontId="3"/>
  </si>
  <si>
    <t>基礎配点</t>
    <phoneticPr fontId="3"/>
  </si>
  <si>
    <t>区分係数</t>
    <phoneticPr fontId="3"/>
  </si>
  <si>
    <t>担当係数</t>
    <phoneticPr fontId="3"/>
  </si>
  <si>
    <t>×</t>
    <phoneticPr fontId="3"/>
  </si>
  <si>
    <t>基礎配点</t>
    <phoneticPr fontId="3"/>
  </si>
  <si>
    <t>区分係数</t>
    <phoneticPr fontId="3"/>
  </si>
  <si>
    <t>担当係数</t>
    <phoneticPr fontId="3"/>
  </si>
  <si>
    <t>評価点</t>
    <phoneticPr fontId="3"/>
  </si>
  <si>
    <t>同種・類似業務実績評価点　　合計</t>
    <phoneticPr fontId="3"/>
  </si>
  <si>
    <t>備　考　欄</t>
    <phoneticPr fontId="3"/>
  </si>
  <si>
    <t>１．参加者の実績を5件まで入力してください。入力可能な実績は、募集要項の同種業務、類似業務に限ります。</t>
    <phoneticPr fontId="3"/>
  </si>
  <si>
    <t>３．※評価欄は自動計算をしますので、内容を編集しないでください。</t>
    <phoneticPr fontId="3"/>
  </si>
  <si>
    <t>４．受注者欄は、単独の場合は自社名を、協力で参加した場合は元請企業を、カッコ書きで入力してください。</t>
    <phoneticPr fontId="3"/>
  </si>
  <si>
    <t>５．担当業務は、CMの場合は、設計者選定支援、基本設計CM、実施設計CM、施工者選定支援、施工CMのうち、担当したものを入力してください（全てを行った場合は、「全CM」）。設計監理業務の場合は、基本設計、実施設計、工事監理を入力してください。　また、上記をそれぞれ1項目とし、項目数を担当業務の段階セルのリストから選んで下さい。</t>
    <rPh sb="11" eb="13">
      <t>バアイ</t>
    </rPh>
    <rPh sb="37" eb="40">
      <t>セコウシャ</t>
    </rPh>
    <rPh sb="40" eb="42">
      <t>センテイ</t>
    </rPh>
    <rPh sb="42" eb="44">
      <t>シエン</t>
    </rPh>
    <rPh sb="86" eb="88">
      <t>セッケイ</t>
    </rPh>
    <rPh sb="88" eb="90">
      <t>カンリ</t>
    </rPh>
    <rPh sb="90" eb="92">
      <t>ギョウム</t>
    </rPh>
    <rPh sb="93" eb="95">
      <t>バアイ</t>
    </rPh>
    <rPh sb="97" eb="99">
      <t>キホン</t>
    </rPh>
    <rPh sb="99" eb="101">
      <t>セッケイ</t>
    </rPh>
    <rPh sb="102" eb="104">
      <t>ジッシ</t>
    </rPh>
    <rPh sb="104" eb="106">
      <t>セッケイ</t>
    </rPh>
    <rPh sb="107" eb="109">
      <t>コウジ</t>
    </rPh>
    <rPh sb="109" eb="111">
      <t>カンリ</t>
    </rPh>
    <rPh sb="112" eb="114">
      <t>ニュウリョク</t>
    </rPh>
    <rPh sb="125" eb="127">
      <t>ジョウキ</t>
    </rPh>
    <rPh sb="133" eb="135">
      <t>コウモク</t>
    </rPh>
    <rPh sb="138" eb="141">
      <t>コウモクスウ</t>
    </rPh>
    <rPh sb="142" eb="144">
      <t>タントウ</t>
    </rPh>
    <rPh sb="144" eb="146">
      <t>ギョウム</t>
    </rPh>
    <rPh sb="147" eb="149">
      <t>ダンカイ</t>
    </rPh>
    <rPh sb="157" eb="158">
      <t>エラ</t>
    </rPh>
    <rPh sb="160" eb="161">
      <t>クダ</t>
    </rPh>
    <phoneticPr fontId="3"/>
  </si>
  <si>
    <t>６．契約内に複数棟ある場合、施設の概要は、同種業務・類似業務に該当する棟又は部分について入力してください。</t>
    <phoneticPr fontId="3"/>
  </si>
  <si>
    <t>７．記載した業務については契約書（鏡）の写し、業務の内容がわかる仕様書等及び施設の概要が同種業務又は類似業務に該当することが正確に確認できる資料等の参考資料を提出してください。</t>
    <phoneticPr fontId="3"/>
  </si>
  <si>
    <t>才）</t>
    <phoneticPr fontId="3"/>
  </si>
  <si>
    <t>(登録番号：</t>
    <phoneticPr fontId="3"/>
  </si>
  <si>
    <t>CCMJ</t>
    <phoneticPr fontId="14"/>
  </si>
  <si>
    <t>CASBEE 建築評価員</t>
    <phoneticPr fontId="14"/>
  </si>
  <si>
    <t>CFMJ認定ファシリティマネジャー</t>
    <phoneticPr fontId="14"/>
  </si>
  <si>
    <t>技術士（施工計画、施工設備及び積算）</t>
    <phoneticPr fontId="3"/>
  </si>
  <si>
    <t>技術士（建設環境)</t>
    <phoneticPr fontId="3"/>
  </si>
  <si>
    <t>同種</t>
    <phoneticPr fontId="3"/>
  </si>
  <si>
    <t>主任担当者</t>
    <phoneticPr fontId="3"/>
  </si>
  <si>
    <t>管理技術者</t>
    <phoneticPr fontId="3"/>
  </si>
  <si>
    <t>技術士（土質及び基礎）</t>
    <rPh sb="0" eb="3">
      <t>ギジュツシ</t>
    </rPh>
    <rPh sb="4" eb="6">
      <t>ドシツ</t>
    </rPh>
    <rPh sb="6" eb="7">
      <t>オヨ</t>
    </rPh>
    <rPh sb="8" eb="10">
      <t>キソ</t>
    </rPh>
    <phoneticPr fontId="14"/>
  </si>
  <si>
    <t>技術士（鋼構造及びコンクリート）</t>
    <rPh sb="0" eb="3">
      <t>ギジュツシ</t>
    </rPh>
    <rPh sb="4" eb="5">
      <t>コウ</t>
    </rPh>
    <rPh sb="5" eb="7">
      <t>コウゾウ</t>
    </rPh>
    <rPh sb="7" eb="8">
      <t>オヨ</t>
    </rPh>
    <phoneticPr fontId="14"/>
  </si>
  <si>
    <t>技術士「電気電子部門」</t>
    <rPh sb="0" eb="3">
      <t>ギジュツシ</t>
    </rPh>
    <phoneticPr fontId="14"/>
  </si>
  <si>
    <t>一級電気工事施工管理技士</t>
    <rPh sb="7" eb="8">
      <t>コウ</t>
    </rPh>
    <rPh sb="8" eb="10">
      <t>カンリ</t>
    </rPh>
    <phoneticPr fontId="14"/>
  </si>
  <si>
    <t>第一種電気主任技術者</t>
    <rPh sb="0" eb="1">
      <t>ダイ</t>
    </rPh>
    <rPh sb="2" eb="3">
      <t>シュ</t>
    </rPh>
    <rPh sb="5" eb="7">
      <t>シュニン</t>
    </rPh>
    <rPh sb="7" eb="10">
      <t>ギジュツシャ</t>
    </rPh>
    <phoneticPr fontId="14"/>
  </si>
  <si>
    <t>選択</t>
    <rPh sb="0" eb="2">
      <t>センタク</t>
    </rPh>
    <phoneticPr fontId="14"/>
  </si>
  <si>
    <t>建築設備士</t>
    <rPh sb="0" eb="2">
      <t>ケンチク</t>
    </rPh>
    <rPh sb="2" eb="4">
      <t>セツビ</t>
    </rPh>
    <rPh sb="4" eb="5">
      <t>シ</t>
    </rPh>
    <phoneticPr fontId="14"/>
  </si>
  <si>
    <t>一級建築士</t>
    <phoneticPr fontId="14"/>
  </si>
  <si>
    <t>技術士「機械部門（動力エネルギー）」</t>
    <rPh sb="0" eb="3">
      <t>ギジュツシ</t>
    </rPh>
    <phoneticPr fontId="14"/>
  </si>
  <si>
    <t>技術士「機械部門（熱工学）」</t>
    <rPh sb="0" eb="3">
      <t>ギジュツシ</t>
    </rPh>
    <phoneticPr fontId="14"/>
  </si>
  <si>
    <t>技術士「機械部門（流体工学）」</t>
    <rPh sb="0" eb="3">
      <t>ギジュツシ</t>
    </rPh>
    <phoneticPr fontId="14"/>
  </si>
  <si>
    <t>技術士「衛生工学部門（空気調和）」</t>
    <rPh sb="0" eb="3">
      <t>ギジュツシ</t>
    </rPh>
    <rPh sb="4" eb="6">
      <t>エイセイ</t>
    </rPh>
    <rPh sb="6" eb="8">
      <t>コウガク</t>
    </rPh>
    <rPh sb="11" eb="13">
      <t>クウキ</t>
    </rPh>
    <rPh sb="13" eb="15">
      <t>チョウワ</t>
    </rPh>
    <phoneticPr fontId="14"/>
  </si>
  <si>
    <t>技術士「衛生工学部門（建築環境）」</t>
    <rPh sb="0" eb="3">
      <t>ギジュツシ</t>
    </rPh>
    <rPh sb="4" eb="6">
      <t>エイセイ</t>
    </rPh>
    <rPh sb="6" eb="8">
      <t>コウガク</t>
    </rPh>
    <rPh sb="11" eb="13">
      <t>ケンチク</t>
    </rPh>
    <rPh sb="13" eb="15">
      <t>カンキョウ</t>
    </rPh>
    <phoneticPr fontId="14"/>
  </si>
  <si>
    <t>コスト管理主任担当者の経歴等</t>
    <rPh sb="5" eb="7">
      <t>シュニン</t>
    </rPh>
    <rPh sb="7" eb="10">
      <t>タントウシャ</t>
    </rPh>
    <rPh sb="11" eb="13">
      <t>ケイレキ</t>
    </rPh>
    <rPh sb="13" eb="14">
      <t>ナド</t>
    </rPh>
    <phoneticPr fontId="3"/>
  </si>
  <si>
    <t>建築（構造）</t>
    <phoneticPr fontId="3"/>
  </si>
  <si>
    <t>建築積算士</t>
    <rPh sb="0" eb="2">
      <t>ケンチク</t>
    </rPh>
    <rPh sb="2" eb="4">
      <t>セキサン</t>
    </rPh>
    <rPh sb="4" eb="5">
      <t>シ</t>
    </rPh>
    <phoneticPr fontId="14"/>
  </si>
  <si>
    <t>施工計画主任担当者の経歴等</t>
    <rPh sb="0" eb="2">
      <t>セコウ</t>
    </rPh>
    <rPh sb="4" eb="6">
      <t>シュニン</t>
    </rPh>
    <rPh sb="6" eb="9">
      <t>タントウシャ</t>
    </rPh>
    <rPh sb="10" eb="12">
      <t>ケイレキ</t>
    </rPh>
    <rPh sb="12" eb="13">
      <t>ナド</t>
    </rPh>
    <phoneticPr fontId="3"/>
  </si>
  <si>
    <t>担当者</t>
  </si>
  <si>
    <t>プレゼンテーション及びヒアリングの参加者</t>
    <phoneticPr fontId="3"/>
  </si>
  <si>
    <t>様　　式</t>
    <rPh sb="0" eb="1">
      <t>サマ</t>
    </rPh>
    <rPh sb="3" eb="4">
      <t>シキ</t>
    </rPh>
    <phoneticPr fontId="3"/>
  </si>
  <si>
    <t>提　出　書　類　の　内　容</t>
    <rPh sb="0" eb="1">
      <t>テイ</t>
    </rPh>
    <rPh sb="2" eb="3">
      <t>デ</t>
    </rPh>
    <rPh sb="4" eb="5">
      <t>ショ</t>
    </rPh>
    <rPh sb="6" eb="7">
      <t>タグイ</t>
    </rPh>
    <rPh sb="10" eb="11">
      <t>ウチ</t>
    </rPh>
    <rPh sb="12" eb="13">
      <t>カタチ</t>
    </rPh>
    <phoneticPr fontId="3"/>
  </si>
  <si>
    <t>備　　　　考</t>
    <rPh sb="0" eb="1">
      <t>ビ</t>
    </rPh>
    <rPh sb="5" eb="6">
      <t>コウ</t>
    </rPh>
    <phoneticPr fontId="3"/>
  </si>
  <si>
    <t>様式1</t>
    <rPh sb="0" eb="2">
      <t>ヨウシキ</t>
    </rPh>
    <phoneticPr fontId="3"/>
  </si>
  <si>
    <r>
      <t>様式2</t>
    </r>
    <r>
      <rPr>
        <sz val="10"/>
        <color indexed="8"/>
        <rFont val="Arial"/>
        <family val="2"/>
      </rPr>
      <t/>
    </r>
    <rPh sb="0" eb="2">
      <t>ヨウシキ</t>
    </rPh>
    <phoneticPr fontId="3"/>
  </si>
  <si>
    <t>様式3</t>
    <rPh sb="0" eb="2">
      <t>ヨウシキ</t>
    </rPh>
    <phoneticPr fontId="3"/>
  </si>
  <si>
    <t>様式4</t>
    <rPh sb="0" eb="2">
      <t>ヨウシキ</t>
    </rPh>
    <phoneticPr fontId="3"/>
  </si>
  <si>
    <t>様式5-1</t>
    <rPh sb="0" eb="2">
      <t>ヨウシキ</t>
    </rPh>
    <phoneticPr fontId="3"/>
  </si>
  <si>
    <r>
      <t>様式5-2</t>
    </r>
    <r>
      <rPr>
        <sz val="11"/>
        <color indexed="8"/>
        <rFont val="ＭＳ Ｐゴシック"/>
        <family val="3"/>
        <charset val="128"/>
      </rPr>
      <t/>
    </r>
    <rPh sb="0" eb="2">
      <t>ヨウシキ</t>
    </rPh>
    <phoneticPr fontId="3"/>
  </si>
  <si>
    <r>
      <t>様式5-3</t>
    </r>
    <r>
      <rPr>
        <sz val="11"/>
        <color indexed="8"/>
        <rFont val="ＭＳ Ｐゴシック"/>
        <family val="3"/>
        <charset val="128"/>
      </rPr>
      <t/>
    </r>
    <rPh sb="0" eb="2">
      <t>ヨウシキ</t>
    </rPh>
    <phoneticPr fontId="3"/>
  </si>
  <si>
    <r>
      <t>様式5-4</t>
    </r>
    <r>
      <rPr>
        <sz val="11"/>
        <color indexed="8"/>
        <rFont val="ＭＳ Ｐゴシック"/>
        <family val="3"/>
        <charset val="128"/>
      </rPr>
      <t/>
    </r>
    <rPh sb="0" eb="2">
      <t>ヨウシキ</t>
    </rPh>
    <phoneticPr fontId="3"/>
  </si>
  <si>
    <r>
      <t>様式5-5</t>
    </r>
    <r>
      <rPr>
        <sz val="11"/>
        <color indexed="8"/>
        <rFont val="ＭＳ Ｐゴシック"/>
        <family val="3"/>
        <charset val="128"/>
      </rPr>
      <t/>
    </r>
    <rPh sb="0" eb="2">
      <t>ヨウシキ</t>
    </rPh>
    <phoneticPr fontId="3"/>
  </si>
  <si>
    <r>
      <t>様式5-6</t>
    </r>
    <r>
      <rPr>
        <sz val="11"/>
        <color indexed="8"/>
        <rFont val="ＭＳ Ｐゴシック"/>
        <family val="3"/>
        <charset val="128"/>
      </rPr>
      <t/>
    </r>
    <rPh sb="0" eb="2">
      <t>ヨウシキ</t>
    </rPh>
    <phoneticPr fontId="3"/>
  </si>
  <si>
    <r>
      <t>様式5-7</t>
    </r>
    <r>
      <rPr>
        <sz val="11"/>
        <color indexed="8"/>
        <rFont val="ＭＳ Ｐゴシック"/>
        <family val="3"/>
        <charset val="128"/>
      </rPr>
      <t/>
    </r>
    <rPh sb="0" eb="2">
      <t>ヨウシキ</t>
    </rPh>
    <phoneticPr fontId="3"/>
  </si>
  <si>
    <t>様式6-1</t>
    <rPh sb="0" eb="2">
      <t>ヨウシキ</t>
    </rPh>
    <phoneticPr fontId="3"/>
  </si>
  <si>
    <r>
      <t>様式6-2</t>
    </r>
    <r>
      <rPr>
        <sz val="11"/>
        <color indexed="8"/>
        <rFont val="ＭＳ Ｐゴシック"/>
        <family val="3"/>
        <charset val="128"/>
      </rPr>
      <t/>
    </r>
    <rPh sb="0" eb="2">
      <t>ヨウシキ</t>
    </rPh>
    <phoneticPr fontId="3"/>
  </si>
  <si>
    <t>様式6-3</t>
    <rPh sb="0" eb="2">
      <t>ヨウシキ</t>
    </rPh>
    <phoneticPr fontId="3"/>
  </si>
  <si>
    <t>２．区分、担当業務の欄は、「選択」というセルをクリック後、下向き矢印をクリックし、リストから該当するものを選んでください。</t>
    <rPh sb="7" eb="9">
      <t>ギョウム</t>
    </rPh>
    <phoneticPr fontId="3"/>
  </si>
  <si>
    <t>H22年12月</t>
    <phoneticPr fontId="3"/>
  </si>
  <si>
    <t>H23年10月</t>
    <phoneticPr fontId="3"/>
  </si>
  <si>
    <t>H　年　月</t>
    <phoneticPr fontId="3"/>
  </si>
  <si>
    <t>受付印</t>
    <rPh sb="0" eb="2">
      <t>ウケツケ</t>
    </rPh>
    <rPh sb="2" eb="3">
      <t>イン</t>
    </rPh>
    <phoneticPr fontId="3"/>
  </si>
  <si>
    <t>代表者氏名</t>
    <rPh sb="0" eb="3">
      <t>ダイヒョウシャ</t>
    </rPh>
    <rPh sb="3" eb="5">
      <t>シメイ</t>
    </rPh>
    <phoneticPr fontId="3"/>
  </si>
  <si>
    <t>質疑№</t>
    <rPh sb="0" eb="2">
      <t>シツギ</t>
    </rPh>
    <phoneticPr fontId="3"/>
  </si>
  <si>
    <t>質疑事項</t>
    <rPh sb="0" eb="2">
      <t>シツギ</t>
    </rPh>
    <rPh sb="2" eb="4">
      <t>ジコウ</t>
    </rPh>
    <phoneticPr fontId="3"/>
  </si>
  <si>
    <t>回答</t>
    <rPh sb="0" eb="2">
      <t>カイトウ</t>
    </rPh>
    <phoneticPr fontId="3"/>
  </si>
  <si>
    <t>善通寺市新庁舎建設CM（コンストラクション・マネジメント）業務</t>
    <rPh sb="29" eb="31">
      <t>ギョウム</t>
    </rPh>
    <phoneticPr fontId="3"/>
  </si>
  <si>
    <t>H23年10月</t>
    <phoneticPr fontId="3"/>
  </si>
  <si>
    <t>H27年3月</t>
    <phoneticPr fontId="3"/>
  </si>
  <si>
    <t>H　　　年　　　月</t>
    <phoneticPr fontId="3"/>
  </si>
  <si>
    <t>H　　　年　　　月</t>
    <phoneticPr fontId="3"/>
  </si>
  <si>
    <t>＝</t>
    <phoneticPr fontId="3"/>
  </si>
  <si>
    <t>＝</t>
    <phoneticPr fontId="3"/>
  </si>
  <si>
    <t>＝</t>
    <phoneticPr fontId="3"/>
  </si>
  <si>
    <t>　平成２９年　月　日付けで手続きの開始の告示のあった、善通寺市新庁舎建設CM（コンストラクション・マネジメント）業務委託プロポーザルについて、同業務の募集要項を遵守し、参加の意思を表明します。
　ついては、募集要項に規定する参加者の要件を全て満たしていることを誓約し、相違があった場合は、参加資格を取り消されても異議を申し立てません。</t>
    <rPh sb="1" eb="3">
      <t>ヘイセイ</t>
    </rPh>
    <rPh sb="5" eb="6">
      <t>ネン</t>
    </rPh>
    <rPh sb="7" eb="8">
      <t>ツキ</t>
    </rPh>
    <rPh sb="9" eb="10">
      <t>ニチ</t>
    </rPh>
    <rPh sb="10" eb="11">
      <t>ツ</t>
    </rPh>
    <rPh sb="13" eb="15">
      <t>テツヅ</t>
    </rPh>
    <rPh sb="17" eb="19">
      <t>カイシ</t>
    </rPh>
    <rPh sb="20" eb="22">
      <t>コクジ</t>
    </rPh>
    <rPh sb="56" eb="58">
      <t>ギョウム</t>
    </rPh>
    <rPh sb="58" eb="60">
      <t>イタク</t>
    </rPh>
    <rPh sb="71" eb="72">
      <t>ドウ</t>
    </rPh>
    <rPh sb="72" eb="74">
      <t>ギョウム</t>
    </rPh>
    <rPh sb="75" eb="77">
      <t>ボシュウ</t>
    </rPh>
    <rPh sb="77" eb="79">
      <t>ヨウコウ</t>
    </rPh>
    <rPh sb="80" eb="82">
      <t>ジュンシュ</t>
    </rPh>
    <rPh sb="84" eb="86">
      <t>サンカ</t>
    </rPh>
    <rPh sb="87" eb="89">
      <t>イシ</t>
    </rPh>
    <rPh sb="90" eb="92">
      <t>ヒョウメイ</t>
    </rPh>
    <phoneticPr fontId="3"/>
  </si>
  <si>
    <t>※別添「善通寺市新庁舎建設CM（コンストラクション・マネジメント）業務委託プロポーザル参加表明書添付書類一覧」を確認すること。</t>
    <rPh sb="1" eb="3">
      <t>ベッテン</t>
    </rPh>
    <rPh sb="8" eb="11">
      <t>シンチョウシャ</t>
    </rPh>
    <rPh sb="11" eb="13">
      <t>ケンセツ</t>
    </rPh>
    <rPh sb="33" eb="35">
      <t>ギョウム</t>
    </rPh>
    <rPh sb="35" eb="37">
      <t>イタク</t>
    </rPh>
    <rPh sb="43" eb="45">
      <t>サンカ</t>
    </rPh>
    <rPh sb="45" eb="47">
      <t>ヒョウメイ</t>
    </rPh>
    <rPh sb="47" eb="48">
      <t>ショ</t>
    </rPh>
    <rPh sb="48" eb="50">
      <t>テンプ</t>
    </rPh>
    <rPh sb="50" eb="52">
      <t>ショルイ</t>
    </rPh>
    <rPh sb="52" eb="54">
      <t>イチラン</t>
    </rPh>
    <rPh sb="56" eb="58">
      <t>カクニン</t>
    </rPh>
    <phoneticPr fontId="3"/>
  </si>
  <si>
    <t>施工計画</t>
    <rPh sb="0" eb="2">
      <t>セコウ</t>
    </rPh>
    <rPh sb="2" eb="4">
      <t>ケイカク</t>
    </rPh>
    <phoneticPr fontId="3"/>
  </si>
  <si>
    <t>コスト管理</t>
    <rPh sb="3" eb="5">
      <t>カンリ</t>
    </rPh>
    <phoneticPr fontId="3"/>
  </si>
  <si>
    <t>A4判片面1枚×2テーマ</t>
    <rPh sb="2" eb="3">
      <t>バン</t>
    </rPh>
    <rPh sb="3" eb="5">
      <t>カタメン</t>
    </rPh>
    <rPh sb="6" eb="7">
      <t>マイ</t>
    </rPh>
    <phoneticPr fontId="3"/>
  </si>
  <si>
    <t>A4判片面1枚</t>
    <rPh sb="2" eb="3">
      <t>バン</t>
    </rPh>
    <rPh sb="3" eb="5">
      <t>カタメン</t>
    </rPh>
    <rPh sb="6" eb="7">
      <t>マイ</t>
    </rPh>
    <phoneticPr fontId="3"/>
  </si>
  <si>
    <t>主任担当者（担当分野　　　建築（総合）　　　　　　）</t>
    <rPh sb="0" eb="2">
      <t>シュニン</t>
    </rPh>
    <rPh sb="2" eb="4">
      <t>タントウ</t>
    </rPh>
    <rPh sb="4" eb="5">
      <t>シャ</t>
    </rPh>
    <rPh sb="6" eb="8">
      <t>タントウ</t>
    </rPh>
    <rPh sb="8" eb="10">
      <t>ブンヤ</t>
    </rPh>
    <rPh sb="13" eb="15">
      <t>ケンチク</t>
    </rPh>
    <rPh sb="16" eb="18">
      <t>ソウゴウ</t>
    </rPh>
    <phoneticPr fontId="3"/>
  </si>
  <si>
    <t>　　　　　</t>
    <phoneticPr fontId="3"/>
  </si>
  <si>
    <t>②生年月日</t>
    <phoneticPr fontId="3"/>
  </si>
  <si>
    <t>　　　　　　年　　月　　日　　</t>
    <phoneticPr fontId="3"/>
  </si>
  <si>
    <t>（</t>
    <phoneticPr fontId="3"/>
  </si>
  <si>
    <t>才）</t>
    <phoneticPr fontId="3"/>
  </si>
  <si>
    <t>④役職</t>
    <phoneticPr fontId="3"/>
  </si>
  <si>
    <t>年</t>
    <phoneticPr fontId="3"/>
  </si>
  <si>
    <t>(登録番号：</t>
    <phoneticPr fontId="3"/>
  </si>
  <si>
    <t>年</t>
    <phoneticPr fontId="3"/>
  </si>
  <si>
    <t>年</t>
    <phoneticPr fontId="3"/>
  </si>
  <si>
    <t>CCMJ</t>
    <phoneticPr fontId="14"/>
  </si>
  <si>
    <t>CASBEE 建築評価員</t>
    <phoneticPr fontId="14"/>
  </si>
  <si>
    <t>CFMJ認定ファシリティマネジャー</t>
    <phoneticPr fontId="14"/>
  </si>
  <si>
    <t>技術士（施工計画、施工設備及び積算）</t>
    <phoneticPr fontId="3"/>
  </si>
  <si>
    <t>技術士（建設環境)</t>
    <phoneticPr fontId="3"/>
  </si>
  <si>
    <t>実績番号</t>
    <phoneticPr fontId="3"/>
  </si>
  <si>
    <t>区分</t>
    <phoneticPr fontId="3"/>
  </si>
  <si>
    <t>発注者名</t>
    <phoneticPr fontId="3"/>
  </si>
  <si>
    <t>業務期間等</t>
    <phoneticPr fontId="3"/>
  </si>
  <si>
    <t>同種
類似
の別</t>
    <phoneticPr fontId="3"/>
  </si>
  <si>
    <t>受注者名
（代表者・元請）</t>
    <phoneticPr fontId="3"/>
  </si>
  <si>
    <t>構造種別</t>
    <phoneticPr fontId="3"/>
  </si>
  <si>
    <t>業務発注年月</t>
    <phoneticPr fontId="3"/>
  </si>
  <si>
    <t>地上・地下</t>
    <phoneticPr fontId="3"/>
  </si>
  <si>
    <t>業務完了年月</t>
    <phoneticPr fontId="3"/>
  </si>
  <si>
    <t>分担業務分野</t>
    <phoneticPr fontId="3"/>
  </si>
  <si>
    <t>例</t>
    <phoneticPr fontId="3"/>
  </si>
  <si>
    <t>○○市庁舎建設事業管理支援業務委託</t>
    <phoneticPr fontId="3"/>
  </si>
  <si>
    <t>○○市役所</t>
    <phoneticPr fontId="3"/>
  </si>
  <si>
    <t>H22年12月</t>
    <phoneticPr fontId="3"/>
  </si>
  <si>
    <t>△△事務所</t>
    <phoneticPr fontId="3"/>
  </si>
  <si>
    <t>8F/B1</t>
    <phoneticPr fontId="3"/>
  </si>
  <si>
    <t>類似</t>
    <phoneticPr fontId="3"/>
  </si>
  <si>
    <t>㎡</t>
    <phoneticPr fontId="3"/>
  </si>
  <si>
    <t>H27年3月</t>
    <phoneticPr fontId="3"/>
  </si>
  <si>
    <t>担当者</t>
    <phoneticPr fontId="3"/>
  </si>
  <si>
    <t>選択</t>
    <phoneticPr fontId="3"/>
  </si>
  <si>
    <t>造</t>
    <phoneticPr fontId="3"/>
  </si>
  <si>
    <t>H　年　月</t>
    <phoneticPr fontId="3"/>
  </si>
  <si>
    <t>※評価欄（編集禁）</t>
    <phoneticPr fontId="3"/>
  </si>
  <si>
    <t>F/B</t>
    <phoneticPr fontId="3"/>
  </si>
  <si>
    <t>H　年　月</t>
    <phoneticPr fontId="3"/>
  </si>
  <si>
    <t>㎡</t>
    <phoneticPr fontId="3"/>
  </si>
  <si>
    <t>※評価欄（編集禁）</t>
    <phoneticPr fontId="3"/>
  </si>
  <si>
    <t>造</t>
    <phoneticPr fontId="3"/>
  </si>
  <si>
    <t>F/B</t>
    <phoneticPr fontId="3"/>
  </si>
  <si>
    <t>実績評価点１</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</si>
  <si>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</si>
  <si>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</si>
  <si>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(登録番号：</t>
    <phoneticPr fontId="3"/>
  </si>
  <si>
    <t>(登録番号：</t>
    <phoneticPr fontId="3"/>
  </si>
  <si>
    <t>CASBEE 建築評価員</t>
    <phoneticPr fontId="14"/>
  </si>
  <si>
    <t>CFMJ認定ファシリティマネジャー</t>
    <phoneticPr fontId="14"/>
  </si>
  <si>
    <t>技術士（施工計画、施工設備及び積算）</t>
    <phoneticPr fontId="3"/>
  </si>
  <si>
    <t>(登録番号：</t>
    <phoneticPr fontId="3"/>
  </si>
  <si>
    <t>年</t>
    <phoneticPr fontId="3"/>
  </si>
  <si>
    <t>実績番号</t>
    <phoneticPr fontId="3"/>
  </si>
  <si>
    <t>区分</t>
    <phoneticPr fontId="3"/>
  </si>
  <si>
    <t>構造種別</t>
    <phoneticPr fontId="3"/>
  </si>
  <si>
    <t>延べ面積</t>
    <phoneticPr fontId="3"/>
  </si>
  <si>
    <t>庁舎</t>
    <phoneticPr fontId="3"/>
  </si>
  <si>
    <t>SRC造一部鉄骨造</t>
    <phoneticPr fontId="3"/>
  </si>
  <si>
    <t>H22年12月</t>
    <phoneticPr fontId="3"/>
  </si>
  <si>
    <t>同種</t>
    <phoneticPr fontId="3"/>
  </si>
  <si>
    <t>管理技術者</t>
    <phoneticPr fontId="3"/>
  </si>
  <si>
    <t>H23年10月</t>
    <phoneticPr fontId="3"/>
  </si>
  <si>
    <t>主任担当者</t>
    <phoneticPr fontId="3"/>
  </si>
  <si>
    <t>㎡</t>
    <phoneticPr fontId="3"/>
  </si>
  <si>
    <t>H27年3月</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</si>
  <si>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</si>
  <si>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</si>
  <si>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構造設計一級建築士</t>
    <phoneticPr fontId="14"/>
  </si>
  <si>
    <t>CFMJ認定ファシリティマネジャー</t>
    <phoneticPr fontId="14"/>
  </si>
  <si>
    <t>CCMJ</t>
    <phoneticPr fontId="14"/>
  </si>
  <si>
    <t>区分</t>
    <phoneticPr fontId="3"/>
  </si>
  <si>
    <t>同種
類似
の別</t>
    <phoneticPr fontId="3"/>
  </si>
  <si>
    <t>業務発注年月</t>
    <phoneticPr fontId="3"/>
  </si>
  <si>
    <t>業務完了年月</t>
    <phoneticPr fontId="3"/>
  </si>
  <si>
    <t>分担業務分野</t>
    <phoneticPr fontId="3"/>
  </si>
  <si>
    <t>延べ面積</t>
    <phoneticPr fontId="3"/>
  </si>
  <si>
    <t>例</t>
    <phoneticPr fontId="3"/>
  </si>
  <si>
    <t>○○市庁舎建設事業管理支援業務委託</t>
    <phoneticPr fontId="3"/>
  </si>
  <si>
    <t>○○市役所</t>
    <phoneticPr fontId="3"/>
  </si>
  <si>
    <t>庁舎</t>
    <phoneticPr fontId="3"/>
  </si>
  <si>
    <t>SRC造一部鉄骨造</t>
    <phoneticPr fontId="3"/>
  </si>
  <si>
    <t>同種</t>
    <phoneticPr fontId="3"/>
  </si>
  <si>
    <t>管理技術者</t>
    <phoneticPr fontId="3"/>
  </si>
  <si>
    <t>H23年10月</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</si>
  <si>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</si>
  <si>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</si>
  <si>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才）</t>
    <phoneticPr fontId="3"/>
  </si>
  <si>
    <t>④役職</t>
    <phoneticPr fontId="3"/>
  </si>
  <si>
    <t>年</t>
    <phoneticPr fontId="3"/>
  </si>
  <si>
    <t>設備設計一級建築士</t>
    <phoneticPr fontId="14"/>
  </si>
  <si>
    <t>CASBEE 建築評価員</t>
    <phoneticPr fontId="14"/>
  </si>
  <si>
    <t>CFMJ認定ファシリティマネジャー</t>
    <phoneticPr fontId="14"/>
  </si>
  <si>
    <t>(登録番号：</t>
    <phoneticPr fontId="3"/>
  </si>
  <si>
    <t>CCMJ</t>
    <phoneticPr fontId="14"/>
  </si>
  <si>
    <t>区分</t>
    <phoneticPr fontId="3"/>
  </si>
  <si>
    <t>発注者名</t>
    <phoneticPr fontId="3"/>
  </si>
  <si>
    <t>受注者名
（代表者・元請）</t>
    <phoneticPr fontId="3"/>
  </si>
  <si>
    <t>例</t>
    <phoneticPr fontId="3"/>
  </si>
  <si>
    <t>○○市庁舎建設事業管理支援業務委託</t>
    <phoneticPr fontId="3"/>
  </si>
  <si>
    <t>○○市役所</t>
    <phoneticPr fontId="3"/>
  </si>
  <si>
    <t>庁舎</t>
    <phoneticPr fontId="3"/>
  </si>
  <si>
    <t>SRC造一部鉄骨造</t>
    <phoneticPr fontId="3"/>
  </si>
  <si>
    <t>管理技術者</t>
    <phoneticPr fontId="3"/>
  </si>
  <si>
    <t>8F/B1</t>
    <phoneticPr fontId="3"/>
  </si>
  <si>
    <t>類似</t>
    <phoneticPr fontId="3"/>
  </si>
  <si>
    <t>主任担当者</t>
    <phoneticPr fontId="3"/>
  </si>
  <si>
    <t>㎡</t>
    <phoneticPr fontId="3"/>
  </si>
  <si>
    <t>※評価欄（編集禁）</t>
    <phoneticPr fontId="3"/>
  </si>
  <si>
    <t>選択</t>
    <phoneticPr fontId="3"/>
  </si>
  <si>
    <t>H　年　月</t>
    <phoneticPr fontId="3"/>
  </si>
  <si>
    <t>H　年　月</t>
    <phoneticPr fontId="3"/>
  </si>
  <si>
    <t>造</t>
    <phoneticPr fontId="3"/>
  </si>
  <si>
    <t>※評価欄（編集禁）</t>
    <phoneticPr fontId="3"/>
  </si>
  <si>
    <t>㎡</t>
    <phoneticPr fontId="3"/>
  </si>
  <si>
    <t>造</t>
    <phoneticPr fontId="3"/>
  </si>
  <si>
    <t>F/B</t>
    <phoneticPr fontId="3"/>
  </si>
  <si>
    <t>実績評価点１</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</si>
  <si>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</si>
  <si>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</si>
  <si>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　　　　　</t>
    <phoneticPr fontId="3"/>
  </si>
  <si>
    <t>②生年月日</t>
    <phoneticPr fontId="3"/>
  </si>
  <si>
    <t>　　　　　　年　　月　　日　　</t>
    <phoneticPr fontId="3"/>
  </si>
  <si>
    <t>（</t>
    <phoneticPr fontId="3"/>
  </si>
  <si>
    <t>才）</t>
    <phoneticPr fontId="3"/>
  </si>
  <si>
    <t>④役職</t>
    <phoneticPr fontId="3"/>
  </si>
  <si>
    <t>年</t>
    <phoneticPr fontId="3"/>
  </si>
  <si>
    <t>設備設計一級建築士</t>
    <phoneticPr fontId="14"/>
  </si>
  <si>
    <t>一級建築士</t>
    <phoneticPr fontId="14"/>
  </si>
  <si>
    <t>(登録番号：</t>
    <phoneticPr fontId="3"/>
  </si>
  <si>
    <t>年</t>
    <phoneticPr fontId="3"/>
  </si>
  <si>
    <t>実績番号</t>
    <phoneticPr fontId="3"/>
  </si>
  <si>
    <t>発注者名</t>
    <phoneticPr fontId="3"/>
  </si>
  <si>
    <t>業務期間等</t>
    <phoneticPr fontId="3"/>
  </si>
  <si>
    <t>構造種別</t>
    <phoneticPr fontId="3"/>
  </si>
  <si>
    <t>地上・地下</t>
    <phoneticPr fontId="3"/>
  </si>
  <si>
    <t>例</t>
    <phoneticPr fontId="3"/>
  </si>
  <si>
    <t>○○市庁舎建設事業管理支援業務委託</t>
    <phoneticPr fontId="3"/>
  </si>
  <si>
    <t>庁舎</t>
    <phoneticPr fontId="3"/>
  </si>
  <si>
    <t>※評価欄（編集禁）</t>
    <phoneticPr fontId="3"/>
  </si>
  <si>
    <t>8F/B1</t>
    <phoneticPr fontId="3"/>
  </si>
  <si>
    <t>類似</t>
    <phoneticPr fontId="3"/>
  </si>
  <si>
    <t>主任担当者</t>
    <phoneticPr fontId="3"/>
  </si>
  <si>
    <t>H　年　月</t>
    <phoneticPr fontId="3"/>
  </si>
  <si>
    <t>選択</t>
    <phoneticPr fontId="3"/>
  </si>
  <si>
    <t>※評価欄（編集禁）</t>
    <phoneticPr fontId="3"/>
  </si>
  <si>
    <t>造</t>
    <phoneticPr fontId="3"/>
  </si>
  <si>
    <t>才）</t>
    <phoneticPr fontId="3"/>
  </si>
  <si>
    <t>技術士（施工計画、施工設備及び積算）</t>
    <phoneticPr fontId="3"/>
  </si>
  <si>
    <t>建築（構造）</t>
    <phoneticPr fontId="3"/>
  </si>
  <si>
    <t>電気設備</t>
    <phoneticPr fontId="3"/>
  </si>
  <si>
    <t>機械設備</t>
    <phoneticPr fontId="3"/>
  </si>
  <si>
    <t>H27年3月</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</si>
  <si>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</si>
  <si>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</si>
  <si>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t>
    <phoneticPr fontId="3"/>
  </si>
  <si>
    <t>CASBEE 建築評価員</t>
    <phoneticPr fontId="14"/>
  </si>
  <si>
    <t>(登録番号：</t>
    <phoneticPr fontId="3"/>
  </si>
  <si>
    <t>技術士（建設環境)</t>
    <phoneticPr fontId="3"/>
  </si>
  <si>
    <t>電気設備</t>
    <phoneticPr fontId="3"/>
  </si>
  <si>
    <t>機械設備</t>
    <phoneticPr fontId="3"/>
  </si>
  <si>
    <t>発注者名</t>
    <phoneticPr fontId="3"/>
  </si>
  <si>
    <t>業務期間等</t>
    <phoneticPr fontId="3"/>
  </si>
  <si>
    <t>受注者名
（代表者・元請）</t>
    <phoneticPr fontId="3"/>
  </si>
  <si>
    <t>地上・地下</t>
    <phoneticPr fontId="3"/>
  </si>
  <si>
    <t>△△事務所</t>
    <phoneticPr fontId="3"/>
  </si>
  <si>
    <t>善通寺市新庁舎建設CM（コンストラクション・マネジメント）業務委託プロポーザル様式集</t>
    <rPh sb="0" eb="3">
      <t>ゼンツウジ</t>
    </rPh>
    <rPh sb="29" eb="31">
      <t>ギョウム</t>
    </rPh>
    <rPh sb="31" eb="33">
      <t>イタク</t>
    </rPh>
    <rPh sb="39" eb="41">
      <t>ヨウシキ</t>
    </rPh>
    <rPh sb="41" eb="42">
      <t>シュウ</t>
    </rPh>
    <phoneticPr fontId="3"/>
  </si>
  <si>
    <t>⑥保有資格等</t>
    <rPh sb="1" eb="3">
      <t>ホユウ</t>
    </rPh>
    <rPh sb="3" eb="5">
      <t>シカク</t>
    </rPh>
    <rPh sb="5" eb="6">
      <t>トウ</t>
    </rPh>
    <phoneticPr fontId="3"/>
  </si>
  <si>
    <t>⑦平成１０年 ４ 月 １ 日以降業務の実績</t>
    <rPh sb="1" eb="3">
      <t>ヘイセイ</t>
    </rPh>
    <rPh sb="5" eb="6">
      <t>ネン</t>
    </rPh>
    <rPh sb="9" eb="10">
      <t>ツキ</t>
    </rPh>
    <rPh sb="13" eb="14">
      <t>ヒ</t>
    </rPh>
    <rPh sb="14" eb="16">
      <t>イコウ</t>
    </rPh>
    <rPh sb="16" eb="18">
      <t>ギョウム</t>
    </rPh>
    <rPh sb="19" eb="21">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</si>
</sst>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4" x14ac:knownFonts="1">
    <font>
      <sz val="11"/>
      <name val="ＭＳ ゴシック"/>
      <family val="3"/>
      <charset val="128"/>
    </font>
    <font>
      <sz val="11"/>
      <color indexed="8"/>
      <name val="ＭＳ Ｐゴシック"/>
      <family val="3"/>
      <charset val="128"/>
    </font>
    <font>
      <sz val="10"/>
      <color indexed="8"/>
      <name val="Arial"/>
      <family val="2"/>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5"/>
      <name val="Century"/>
      <family val="1"/>
    </font>
    <font>
      <sz val="10.5"/>
      <name val="ＭＳ 明朝"/>
      <family val="1"/>
      <charset val="128"/>
    </font>
    <font>
      <sz val="10.5"/>
      <name val="ＭＳ Ｐ明朝"/>
      <family val="1"/>
      <charset val="128"/>
    </font>
    <font>
      <sz val="8"/>
      <name val="ＭＳ 明朝"/>
      <family val="1"/>
      <charset val="128"/>
    </font>
    <font>
      <sz val="11"/>
      <name val="ＭＳ ゴシック"/>
      <family val="3"/>
      <charset val="128"/>
    </font>
    <font>
      <sz val="6"/>
      <name val="ＭＳ Ｐゴシック"/>
      <family val="3"/>
      <charset val="128"/>
    </font>
    <font>
      <sz val="12"/>
      <color theme="1"/>
      <name val="ＭＳ 明朝"/>
      <family val="1"/>
      <charset val="128"/>
    </font>
    <font>
      <sz val="10"/>
      <color theme="1"/>
      <name val="ＭＳ 明朝"/>
      <family val="1"/>
      <charset val="128"/>
    </font>
    <font>
      <sz val="10.5"/>
      <color theme="0" tint="-0.499984740745262"/>
      <name val="ＭＳ Ｐ明朝"/>
      <family val="1"/>
      <charset val="128"/>
    </font>
    <font>
      <sz val="10.5"/>
      <color rgb="FFFF0000"/>
      <name val="ＭＳ 明朝"/>
      <family val="1"/>
      <charset val="128"/>
    </font>
    <font>
      <sz val="7"/>
      <name val="ＭＳ 明朝"/>
      <family val="1"/>
      <charset val="128"/>
    </font>
    <font>
      <sz val="10.5"/>
      <color theme="0" tint="-0.499984740745262"/>
      <name val="ＭＳ 明朝"/>
      <family val="1"/>
      <charset val="128"/>
    </font>
    <font>
      <b/>
      <sz val="11"/>
      <name val="ＭＳ 明朝"/>
      <family val="1"/>
      <charset val="128"/>
    </font>
    <font>
      <sz val="12"/>
      <color rgb="FF000000"/>
      <name val="ＭＳ 明朝"/>
      <family val="1"/>
      <charset val="128"/>
    </font>
    <font>
      <sz val="9"/>
      <color rgb="FF00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FDE9D9"/>
        <bgColor rgb="FF000000"/>
      </patternFill>
    </fill>
  </fills>
  <borders count="9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38" fontId="13" fillId="0" borderId="0" applyFont="0" applyFill="0" applyBorder="0" applyAlignment="0" applyProtection="0">
      <alignment vertical="center"/>
    </xf>
  </cellStyleXfs>
  <cellXfs count="573">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6" fillId="0" borderId="0" xfId="0" applyFont="1" applyFill="1" applyBorder="1" applyAlignment="1">
      <alignment horizontal="left" vertical="center"/>
    </xf>
    <xf numFmtId="0" fontId="5" fillId="0" borderId="0" xfId="0" applyFont="1" applyBorder="1" applyAlignment="1">
      <alignment horizontal="right" vertical="center"/>
    </xf>
    <xf numFmtId="0" fontId="12" fillId="0" borderId="0" xfId="0" applyFont="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0" fillId="0" borderId="1" xfId="0" applyFont="1" applyBorder="1" applyAlignment="1">
      <alignment horizontal="left" vertical="center" indent="1"/>
    </xf>
    <xf numFmtId="0" fontId="6" fillId="0" borderId="0" xfId="0" applyFont="1" applyFill="1" applyBorder="1" applyAlignment="1">
      <alignment horizontal="center" vertical="center"/>
    </xf>
    <xf numFmtId="0" fontId="6" fillId="0" borderId="25" xfId="0" applyFont="1" applyFill="1" applyBorder="1" applyAlignment="1">
      <alignment vertical="center"/>
    </xf>
    <xf numFmtId="0" fontId="6" fillId="0" borderId="0" xfId="0" applyFont="1" applyFill="1" applyBorder="1" applyAlignment="1">
      <alignment vertical="center"/>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0" fontId="16" fillId="0" borderId="1" xfId="0" applyFont="1" applyBorder="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vertical="center"/>
    </xf>
    <xf numFmtId="0" fontId="6" fillId="0" borderId="26" xfId="0" applyFont="1" applyFill="1" applyBorder="1" applyAlignment="1">
      <alignment horizontal="left" vertical="center"/>
    </xf>
    <xf numFmtId="0" fontId="6" fillId="0" borderId="27" xfId="0" applyFont="1" applyFill="1" applyBorder="1" applyAlignment="1">
      <alignment vertical="center" shrinkToFit="1"/>
    </xf>
    <xf numFmtId="0" fontId="6" fillId="0" borderId="26" xfId="0" applyFont="1" applyFill="1" applyBorder="1" applyAlignment="1">
      <alignment horizontal="center" vertical="center"/>
    </xf>
    <xf numFmtId="0" fontId="6" fillId="0" borderId="28" xfId="0" applyFont="1" applyFill="1" applyBorder="1" applyAlignment="1">
      <alignment vertical="center" shrinkToFit="1"/>
    </xf>
    <xf numFmtId="0" fontId="6" fillId="0" borderId="28" xfId="0" applyFont="1" applyFill="1" applyBorder="1" applyAlignment="1">
      <alignment horizontal="left"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horizontal="left" vertical="center"/>
    </xf>
    <xf numFmtId="0" fontId="6" fillId="0" borderId="32" xfId="0" applyFont="1" applyFill="1" applyBorder="1" applyAlignment="1">
      <alignment vertical="center"/>
    </xf>
    <xf numFmtId="0" fontId="5" fillId="0" borderId="0" xfId="0" applyFont="1" applyBorder="1" applyAlignment="1">
      <alignment horizontal="center" vertical="center"/>
    </xf>
    <xf numFmtId="0" fontId="6" fillId="0" borderId="34" xfId="0" applyFont="1" applyBorder="1" applyAlignment="1">
      <alignment vertical="center"/>
    </xf>
    <xf numFmtId="0" fontId="6" fillId="0" borderId="36"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10" fillId="2" borderId="1" xfId="0" applyFont="1" applyFill="1" applyBorder="1" applyAlignment="1">
      <alignment horizontal="justify" vertical="center" wrapText="1"/>
    </xf>
    <xf numFmtId="0" fontId="10" fillId="2" borderId="15" xfId="0" applyFont="1" applyFill="1" applyBorder="1" applyAlignment="1">
      <alignment horizontal="center" vertical="center"/>
    </xf>
    <xf numFmtId="49" fontId="5" fillId="2" borderId="37" xfId="0" applyNumberFormat="1" applyFont="1" applyFill="1" applyBorder="1" applyAlignment="1">
      <alignment horizontal="center" vertical="center"/>
    </xf>
    <xf numFmtId="0" fontId="5" fillId="2" borderId="25" xfId="0" applyFont="1" applyFill="1" applyBorder="1" applyAlignment="1">
      <alignment vertical="center"/>
    </xf>
    <xf numFmtId="0" fontId="5" fillId="2" borderId="28" xfId="0" applyFont="1" applyFill="1" applyBorder="1" applyAlignment="1">
      <alignment vertical="center"/>
    </xf>
    <xf numFmtId="0" fontId="6" fillId="0" borderId="96" xfId="0" applyFont="1" applyFill="1" applyBorder="1" applyAlignment="1">
      <alignment horizontal="left" vertical="center"/>
    </xf>
    <xf numFmtId="0" fontId="6" fillId="0" borderId="96" xfId="0" applyFont="1" applyFill="1" applyBorder="1" applyAlignment="1">
      <alignment horizontal="center" vertical="center"/>
    </xf>
    <xf numFmtId="0" fontId="6" fillId="0" borderId="96" xfId="0" applyFont="1" applyFill="1" applyBorder="1" applyAlignment="1">
      <alignment vertical="center"/>
    </xf>
    <xf numFmtId="0" fontId="6" fillId="0" borderId="97" xfId="0" applyFont="1" applyFill="1" applyBorder="1" applyAlignment="1">
      <alignment vertical="center" shrinkToFit="1"/>
    </xf>
    <xf numFmtId="0" fontId="5" fillId="0" borderId="0" xfId="0" applyFont="1" applyAlignment="1">
      <alignment vertical="center"/>
    </xf>
    <xf numFmtId="0" fontId="6" fillId="0" borderId="0" xfId="0" applyFont="1" applyBorder="1" applyAlignment="1">
      <alignment vertical="center"/>
    </xf>
    <xf numFmtId="0" fontId="10" fillId="0" borderId="34" xfId="0" applyFont="1" applyBorder="1" applyAlignment="1">
      <alignment horizontal="center" vertical="center"/>
    </xf>
    <xf numFmtId="49" fontId="5" fillId="2" borderId="37" xfId="0" applyNumberFormat="1" applyFont="1" applyFill="1" applyBorder="1" applyAlignment="1">
      <alignment horizontal="left" vertical="center"/>
    </xf>
    <xf numFmtId="0" fontId="10" fillId="0" borderId="0" xfId="0" applyFont="1" applyAlignment="1">
      <alignment horizontal="distributed" vertical="center"/>
    </xf>
    <xf numFmtId="0" fontId="10"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left"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24" xfId="0" applyFont="1" applyFill="1" applyBorder="1" applyAlignment="1">
      <alignment horizontal="center" vertical="center"/>
    </xf>
    <xf numFmtId="0" fontId="6" fillId="2" borderId="8" xfId="0" applyFont="1" applyFill="1" applyBorder="1" applyAlignment="1">
      <alignment horizontal="center" vertical="center"/>
    </xf>
    <xf numFmtId="0" fontId="5" fillId="0" borderId="0" xfId="0" applyFont="1" applyAlignment="1">
      <alignment vertical="center"/>
    </xf>
    <xf numFmtId="0" fontId="10" fillId="2" borderId="14" xfId="0" applyFont="1" applyFill="1" applyBorder="1" applyAlignment="1">
      <alignment horizontal="center" vertical="center"/>
    </xf>
    <xf numFmtId="0" fontId="10" fillId="2" borderId="16" xfId="0" applyFont="1" applyFill="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vertical="center"/>
    </xf>
    <xf numFmtId="0" fontId="10" fillId="0" borderId="1" xfId="0" applyFont="1" applyFill="1" applyBorder="1" applyAlignment="1">
      <alignment horizontal="left" vertical="center" indent="1"/>
    </xf>
    <xf numFmtId="0" fontId="10" fillId="0" borderId="7" xfId="0" applyFont="1" applyFill="1" applyBorder="1" applyAlignment="1">
      <alignment vertical="center"/>
    </xf>
    <xf numFmtId="0" fontId="18" fillId="0" borderId="7" xfId="0" applyFont="1" applyBorder="1" applyAlignment="1">
      <alignment vertical="center"/>
    </xf>
    <xf numFmtId="0" fontId="10" fillId="0" borderId="11" xfId="0" applyFont="1" applyBorder="1" applyAlignment="1">
      <alignment horizontal="center" vertical="center"/>
    </xf>
    <xf numFmtId="0" fontId="10" fillId="0" borderId="12" xfId="0" applyFont="1" applyBorder="1" applyAlignment="1">
      <alignment horizontal="left" vertical="center" indent="1"/>
    </xf>
    <xf numFmtId="0" fontId="10" fillId="0" borderId="13" xfId="0" applyFont="1" applyBorder="1" applyAlignment="1">
      <alignment vertical="center"/>
    </xf>
    <xf numFmtId="0" fontId="6" fillId="0" borderId="19" xfId="0" applyFont="1" applyBorder="1" applyAlignment="1">
      <alignment vertical="center" wrapText="1"/>
    </xf>
    <xf numFmtId="0" fontId="6" fillId="0" borderId="1" xfId="0" applyFont="1" applyBorder="1" applyAlignment="1">
      <alignment vertical="center"/>
    </xf>
    <xf numFmtId="0" fontId="6" fillId="0" borderId="21" xfId="0" applyFont="1" applyBorder="1" applyAlignment="1">
      <alignment horizontal="right" vertical="center" shrinkToFit="1"/>
    </xf>
    <xf numFmtId="0" fontId="6" fillId="0" borderId="18" xfId="0" applyFont="1" applyBorder="1" applyAlignment="1">
      <alignment horizontal="right" vertical="center" shrinkToFit="1"/>
    </xf>
    <xf numFmtId="0" fontId="6" fillId="0" borderId="20" xfId="0" applyFont="1" applyBorder="1" applyAlignment="1">
      <alignment horizontal="right" vertical="center" shrinkToFit="1"/>
    </xf>
    <xf numFmtId="176" fontId="6" fillId="0" borderId="1" xfId="0" applyNumberFormat="1" applyFont="1" applyBorder="1" applyAlignment="1">
      <alignment vertical="center"/>
    </xf>
    <xf numFmtId="0" fontId="10" fillId="0" borderId="0" xfId="0" applyFont="1" applyAlignment="1">
      <alignment horizontal="left" vertical="distributed" wrapText="1"/>
    </xf>
    <xf numFmtId="0" fontId="10" fillId="0" borderId="0" xfId="0" applyFont="1" applyAlignment="1">
      <alignment horizontal="center"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6" fillId="2" borderId="15" xfId="0" applyFont="1" applyFill="1" applyBorder="1" applyAlignment="1">
      <alignment horizontal="center" vertical="center"/>
    </xf>
    <xf numFmtId="0" fontId="6" fillId="2" borderId="22" xfId="0" applyFont="1" applyFill="1" applyBorder="1" applyAlignment="1">
      <alignment vertical="center"/>
    </xf>
    <xf numFmtId="0" fontId="6" fillId="2" borderId="8" xfId="0" applyFont="1" applyFill="1" applyBorder="1" applyAlignment="1">
      <alignment horizontal="center" vertical="center" shrinkToFit="1"/>
    </xf>
    <xf numFmtId="0" fontId="6" fillId="2" borderId="8" xfId="0" quotePrefix="1" applyFont="1" applyFill="1" applyBorder="1" applyAlignment="1">
      <alignment horizontal="center" vertical="center"/>
    </xf>
    <xf numFmtId="0" fontId="6" fillId="2" borderId="23" xfId="0" applyFont="1" applyFill="1" applyBorder="1" applyAlignment="1">
      <alignment vertical="center"/>
    </xf>
    <xf numFmtId="0" fontId="6" fillId="2" borderId="24" xfId="0" applyFont="1" applyFill="1" applyBorder="1" applyAlignment="1">
      <alignment horizontal="center" vertical="center" shrinkToFit="1"/>
    </xf>
    <xf numFmtId="0" fontId="6" fillId="2" borderId="24" xfId="0" quotePrefix="1" applyFont="1" applyFill="1" applyBorder="1" applyAlignment="1">
      <alignment horizontal="center" vertical="center"/>
    </xf>
    <xf numFmtId="0" fontId="4" fillId="5" borderId="0" xfId="0" applyFont="1" applyFill="1" applyBorder="1" applyAlignment="1">
      <alignment vertical="center"/>
    </xf>
    <xf numFmtId="0" fontId="6" fillId="5" borderId="0" xfId="0" applyFont="1" applyFill="1" applyBorder="1" applyAlignment="1">
      <alignment vertical="center"/>
    </xf>
    <xf numFmtId="0" fontId="5" fillId="0" borderId="0" xfId="0" applyFont="1" applyFill="1" applyBorder="1"/>
    <xf numFmtId="0" fontId="6" fillId="4" borderId="37" xfId="0" applyFont="1" applyFill="1" applyBorder="1" applyAlignment="1">
      <alignment horizontal="left" vertical="center"/>
    </xf>
    <xf numFmtId="0" fontId="6" fillId="4" borderId="25" xfId="0" applyFont="1" applyFill="1" applyBorder="1" applyAlignment="1">
      <alignment horizontal="left" vertical="center"/>
    </xf>
    <xf numFmtId="0" fontId="6" fillId="4" borderId="86" xfId="0" applyFont="1" applyFill="1" applyBorder="1" applyAlignment="1">
      <alignment horizontal="left" vertical="center"/>
    </xf>
    <xf numFmtId="0" fontId="5" fillId="0" borderId="96" xfId="0" applyFont="1" applyFill="1" applyBorder="1"/>
    <xf numFmtId="0" fontId="22" fillId="0" borderId="42" xfId="0" applyFont="1" applyFill="1" applyBorder="1" applyAlignment="1">
      <alignment vertical="center"/>
    </xf>
    <xf numFmtId="0" fontId="22" fillId="0" borderId="0" xfId="0" applyFont="1" applyFill="1" applyBorder="1" applyAlignment="1">
      <alignment vertical="center"/>
    </xf>
    <xf numFmtId="0" fontId="5" fillId="0" borderId="26" xfId="0" applyFont="1" applyFill="1" applyBorder="1"/>
    <xf numFmtId="0" fontId="23" fillId="0" borderId="1" xfId="0" applyFont="1" applyFill="1" applyBorder="1" applyAlignment="1">
      <alignment vertical="center" wrapText="1"/>
    </xf>
    <xf numFmtId="176" fontId="5" fillId="0" borderId="0" xfId="0" applyNumberFormat="1" applyFont="1" applyFill="1" applyBorder="1"/>
    <xf numFmtId="0" fontId="23" fillId="0" borderId="1" xfId="0" applyFont="1" applyFill="1" applyBorder="1" applyAlignment="1">
      <alignment vertical="center"/>
    </xf>
    <xf numFmtId="176" fontId="22" fillId="0" borderId="1" xfId="0" applyNumberFormat="1" applyFont="1" applyFill="1" applyBorder="1" applyAlignment="1">
      <alignment vertical="center"/>
    </xf>
    <xf numFmtId="0" fontId="22" fillId="0" borderId="42" xfId="0" applyFont="1" applyFill="1" applyBorder="1" applyAlignment="1">
      <alignment vertical="center" wrapText="1"/>
    </xf>
    <xf numFmtId="0" fontId="22" fillId="0" borderId="0" xfId="0" applyFont="1" applyFill="1" applyBorder="1" applyAlignment="1">
      <alignment vertical="center" wrapText="1"/>
    </xf>
    <xf numFmtId="0" fontId="5" fillId="0" borderId="32" xfId="0" applyFont="1" applyFill="1" applyBorder="1"/>
    <xf numFmtId="176" fontId="22" fillId="0" borderId="1" xfId="0" applyNumberFormat="1" applyFont="1" applyFill="1" applyBorder="1" applyAlignment="1">
      <alignment vertical="center" wrapText="1"/>
    </xf>
    <xf numFmtId="0" fontId="7" fillId="0" borderId="1" xfId="0" applyFont="1" applyFill="1" applyBorder="1" applyAlignment="1">
      <alignment wrapText="1"/>
    </xf>
    <xf numFmtId="0" fontId="5" fillId="0" borderId="1" xfId="0" applyFont="1" applyFill="1" applyBorder="1"/>
    <xf numFmtId="0" fontId="6" fillId="0" borderId="19" xfId="0" applyFont="1" applyFill="1" applyBorder="1" applyAlignment="1">
      <alignment vertical="center" wrapText="1"/>
    </xf>
    <xf numFmtId="0" fontId="6" fillId="0" borderId="1" xfId="0" applyFont="1" applyFill="1" applyBorder="1" applyAlignment="1">
      <alignment vertical="center"/>
    </xf>
    <xf numFmtId="176" fontId="6" fillId="0" borderId="1" xfId="0" applyNumberFormat="1" applyFont="1" applyFill="1" applyBorder="1" applyAlignment="1">
      <alignment vertical="center"/>
    </xf>
    <xf numFmtId="0" fontId="6" fillId="0" borderId="21" xfId="0" applyFont="1" applyFill="1" applyBorder="1" applyAlignment="1">
      <alignment horizontal="right" vertical="center" shrinkToFit="1"/>
    </xf>
    <xf numFmtId="0" fontId="6" fillId="0" borderId="18" xfId="0" applyFont="1" applyFill="1" applyBorder="1" applyAlignment="1">
      <alignment horizontal="right" vertical="center" shrinkToFit="1"/>
    </xf>
    <xf numFmtId="0" fontId="6" fillId="0" borderId="20" xfId="0" applyFont="1" applyFill="1" applyBorder="1" applyAlignment="1">
      <alignment horizontal="right" vertical="center" shrinkToFit="1"/>
    </xf>
    <xf numFmtId="0" fontId="6" fillId="0" borderId="33" xfId="0" applyFont="1" applyFill="1" applyBorder="1" applyAlignment="1">
      <alignment horizontal="right" vertical="center" shrinkToFit="1"/>
    </xf>
    <xf numFmtId="0" fontId="6" fillId="0" borderId="2"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5" fillId="0" borderId="0" xfId="0" applyFont="1" applyFill="1" applyBorder="1" applyProtection="1">
      <protection locked="0"/>
    </xf>
    <xf numFmtId="177" fontId="6" fillId="0" borderId="1" xfId="1" applyNumberFormat="1" applyFont="1" applyFill="1" applyBorder="1" applyAlignment="1">
      <alignment vertical="center"/>
    </xf>
    <xf numFmtId="0" fontId="5" fillId="4" borderId="0" xfId="0" applyFont="1" applyFill="1" applyBorder="1"/>
    <xf numFmtId="0" fontId="22" fillId="0" borderId="1" xfId="0" applyFont="1" applyFill="1" applyBorder="1" applyAlignment="1">
      <alignment vertical="center"/>
    </xf>
    <xf numFmtId="0" fontId="22" fillId="0" borderId="1" xfId="0" applyFont="1" applyFill="1" applyBorder="1" applyAlignment="1">
      <alignment vertical="center" wrapText="1"/>
    </xf>
    <xf numFmtId="0" fontId="5" fillId="0" borderId="19" xfId="0" applyFont="1" applyFill="1" applyBorder="1"/>
    <xf numFmtId="0" fontId="7" fillId="0" borderId="1" xfId="0" applyFont="1" applyFill="1" applyBorder="1" applyAlignment="1">
      <alignment vertical="center" wrapText="1"/>
    </xf>
    <xf numFmtId="0" fontId="5" fillId="0" borderId="0" xfId="0" applyFont="1" applyAlignment="1">
      <alignment horizontal="center" vertical="center"/>
    </xf>
    <xf numFmtId="0" fontId="10" fillId="0" borderId="0" xfId="0" applyFont="1" applyAlignment="1">
      <alignment horizontal="distributed" vertical="center"/>
    </xf>
    <xf numFmtId="0" fontId="10" fillId="0" borderId="0" xfId="0" applyFont="1" applyAlignment="1">
      <alignment vertical="center"/>
    </xf>
    <xf numFmtId="0" fontId="10" fillId="0" borderId="41" xfId="0" applyFont="1" applyBorder="1" applyAlignment="1">
      <alignment horizontal="center" vertical="center"/>
    </xf>
    <xf numFmtId="0" fontId="10" fillId="0" borderId="18"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36" xfId="0" applyFont="1" applyBorder="1" applyAlignment="1">
      <alignment horizontal="center" vertical="center"/>
    </xf>
    <xf numFmtId="0" fontId="10" fillId="0" borderId="4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6" xfId="0" applyFont="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34" xfId="0" applyFont="1" applyBorder="1" applyAlignment="1">
      <alignment horizontal="center" vertical="center"/>
    </xf>
    <xf numFmtId="0" fontId="20" fillId="0" borderId="4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6" xfId="0" applyFont="1" applyBorder="1" applyAlignment="1">
      <alignment horizontal="center" vertical="center" wrapText="1"/>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4" fillId="0" borderId="0" xfId="0" applyFont="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0" borderId="34" xfId="0" applyFont="1" applyBorder="1" applyAlignment="1">
      <alignment horizontal="left" vertical="center"/>
    </xf>
    <xf numFmtId="0" fontId="6" fillId="2" borderId="1" xfId="0" applyFont="1" applyFill="1" applyBorder="1" applyAlignment="1">
      <alignment horizontal="center" vertical="center"/>
    </xf>
    <xf numFmtId="0" fontId="4" fillId="0" borderId="43" xfId="0" applyFont="1" applyFill="1" applyBorder="1" applyAlignment="1">
      <alignment horizontal="justify" vertical="center" wrapText="1"/>
    </xf>
    <xf numFmtId="0" fontId="4" fillId="0" borderId="94" xfId="0" applyFont="1" applyFill="1" applyBorder="1" applyAlignment="1">
      <alignment horizontal="justify" vertical="center" wrapText="1"/>
    </xf>
    <xf numFmtId="0" fontId="4" fillId="0" borderId="42"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4"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0" fillId="0" borderId="19" xfId="0" applyFont="1" applyBorder="1" applyAlignment="1" applyProtection="1">
      <alignment horizontal="justify" vertical="center" wrapText="1"/>
      <protection locked="0"/>
    </xf>
    <xf numFmtId="0" fontId="10" fillId="0" borderId="24" xfId="0" applyFont="1" applyBorder="1" applyAlignment="1" applyProtection="1">
      <alignment horizontal="justify" vertical="center" wrapText="1"/>
      <protection locked="0"/>
    </xf>
    <xf numFmtId="0" fontId="10" fillId="0" borderId="20" xfId="0" applyFont="1" applyBorder="1" applyAlignment="1" applyProtection="1">
      <alignment horizontal="justify" vertical="center" wrapText="1"/>
      <protection locked="0"/>
    </xf>
    <xf numFmtId="0" fontId="10" fillId="0" borderId="19" xfId="0" applyFont="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1" xfId="0" applyFont="1" applyBorder="1" applyAlignment="1" applyProtection="1">
      <alignment horizontal="center" vertical="center" wrapText="1"/>
      <protection locked="0"/>
    </xf>
    <xf numFmtId="0" fontId="10" fillId="0" borderId="4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5" fillId="0" borderId="42" xfId="0" applyFont="1" applyBorder="1" applyAlignment="1" applyProtection="1">
      <protection locked="0"/>
    </xf>
    <xf numFmtId="0" fontId="5" fillId="0" borderId="0" xfId="0" applyFont="1" applyAlignment="1" applyProtection="1">
      <protection locked="0"/>
    </xf>
    <xf numFmtId="0" fontId="5" fillId="0" borderId="43" xfId="0" applyFont="1" applyBorder="1" applyAlignment="1" applyProtection="1">
      <protection locked="0"/>
    </xf>
    <xf numFmtId="0" fontId="5" fillId="0" borderId="44" xfId="0" applyFont="1" applyBorder="1" applyAlignment="1" applyProtection="1">
      <protection locked="0"/>
    </xf>
    <xf numFmtId="0" fontId="5" fillId="0" borderId="34" xfId="0" applyFont="1" applyBorder="1" applyAlignment="1" applyProtection="1">
      <protection locked="0"/>
    </xf>
    <xf numFmtId="0" fontId="5" fillId="0" borderId="36" xfId="0" applyFont="1" applyBorder="1" applyAlignment="1" applyProtection="1">
      <protection locked="0"/>
    </xf>
    <xf numFmtId="0" fontId="6" fillId="0" borderId="1" xfId="0" applyFont="1" applyBorder="1" applyAlignment="1">
      <alignment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19"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0" xfId="0" applyFont="1" applyBorder="1" applyAlignment="1">
      <alignment horizontal="left" vertical="center" shrinkToFit="1"/>
    </xf>
    <xf numFmtId="0" fontId="6" fillId="2" borderId="1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 xfId="0" applyFont="1" applyFill="1" applyBorder="1" applyAlignment="1">
      <alignment vertical="center"/>
    </xf>
    <xf numFmtId="0" fontId="6" fillId="0" borderId="4" xfId="0" applyFont="1" applyBorder="1" applyAlignment="1">
      <alignment vertical="center" textRotation="255"/>
    </xf>
    <xf numFmtId="0" fontId="6" fillId="0" borderId="3" xfId="0" applyFont="1" applyBorder="1" applyAlignment="1">
      <alignment vertical="center" textRotation="255"/>
    </xf>
    <xf numFmtId="0" fontId="6" fillId="2" borderId="41"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44" xfId="0" applyFont="1" applyFill="1" applyBorder="1" applyAlignment="1">
      <alignment horizontal="left" vertical="center"/>
    </xf>
    <xf numFmtId="0" fontId="6" fillId="2" borderId="34" xfId="0" applyFont="1" applyFill="1" applyBorder="1" applyAlignment="1">
      <alignment horizontal="left" vertical="center"/>
    </xf>
    <xf numFmtId="0" fontId="6" fillId="2" borderId="36"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0" xfId="0" applyFont="1" applyBorder="1" applyAlignment="1">
      <alignment horizontal="justify" vertical="center"/>
    </xf>
    <xf numFmtId="0" fontId="10" fillId="0" borderId="0" xfId="0" applyFont="1" applyBorder="1" applyAlignment="1">
      <alignment horizontal="justify" vertical="center" wrapText="1"/>
    </xf>
    <xf numFmtId="0" fontId="6" fillId="2" borderId="14" xfId="0" applyFont="1" applyFill="1" applyBorder="1" applyAlignment="1">
      <alignment vertical="center" textRotation="255"/>
    </xf>
    <xf numFmtId="0" fontId="6" fillId="2" borderId="10" xfId="0" applyFont="1" applyFill="1" applyBorder="1" applyAlignment="1">
      <alignment vertical="center" textRotation="255"/>
    </xf>
    <xf numFmtId="0" fontId="6" fillId="2" borderId="48" xfId="0" applyFont="1" applyFill="1" applyBorder="1" applyAlignment="1">
      <alignment vertical="center" textRotation="255"/>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15"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6" fillId="2" borderId="18"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 xfId="0" applyFont="1" applyBorder="1" applyAlignment="1">
      <alignment horizontal="left" vertical="center" wrapText="1"/>
    </xf>
    <xf numFmtId="0" fontId="6" fillId="0" borderId="46" xfId="0" applyFont="1" applyBorder="1" applyAlignment="1">
      <alignment horizontal="left" vertical="center" wrapText="1"/>
    </xf>
    <xf numFmtId="0" fontId="6" fillId="0" borderId="15" xfId="0" applyFont="1" applyBorder="1" applyAlignment="1">
      <alignment vertical="center" shrinkToFit="1"/>
    </xf>
    <xf numFmtId="0" fontId="6" fillId="0" borderId="15" xfId="0" applyFont="1" applyBorder="1" applyAlignment="1">
      <alignment horizontal="right" vertical="center" shrinkToFit="1"/>
    </xf>
    <xf numFmtId="0" fontId="6" fillId="0" borderId="16" xfId="0" applyFont="1" applyBorder="1" applyAlignment="1">
      <alignment horizontal="center" vertical="center"/>
    </xf>
    <xf numFmtId="0" fontId="6" fillId="0" borderId="1" xfId="0" applyFont="1" applyBorder="1" applyAlignment="1">
      <alignment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xf>
    <xf numFmtId="176" fontId="6" fillId="2" borderId="21" xfId="0" applyNumberFormat="1" applyFont="1" applyFill="1" applyBorder="1" applyAlignment="1">
      <alignment horizontal="center" vertical="center"/>
    </xf>
    <xf numFmtId="176" fontId="6" fillId="2" borderId="46" xfId="0" applyNumberFormat="1" applyFont="1" applyFill="1" applyBorder="1" applyAlignment="1">
      <alignment horizontal="center" vertical="center"/>
    </xf>
    <xf numFmtId="0" fontId="6" fillId="0" borderId="46" xfId="0" applyFont="1" applyBorder="1" applyAlignment="1">
      <alignment vertical="center" shrinkToFit="1"/>
    </xf>
    <xf numFmtId="38" fontId="6" fillId="0" borderId="52" xfId="1" applyFont="1" applyBorder="1" applyAlignment="1">
      <alignment vertical="center"/>
    </xf>
    <xf numFmtId="38" fontId="6" fillId="0" borderId="53" xfId="1" applyFont="1" applyBorder="1" applyAlignment="1">
      <alignment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3" xfId="0" applyFont="1" applyBorder="1" applyAlignment="1" applyProtection="1">
      <alignment horizontal="right" vertical="center" shrinkToFit="1"/>
      <protection locked="0"/>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vertical="center" shrinkToFit="1"/>
      <protection locked="0"/>
    </xf>
    <xf numFmtId="0" fontId="6" fillId="0" borderId="1"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protection locked="0"/>
    </xf>
    <xf numFmtId="0" fontId="6" fillId="0" borderId="45" xfId="0" applyFont="1" applyBorder="1" applyAlignment="1">
      <alignment horizontal="center" vertical="center"/>
    </xf>
    <xf numFmtId="0" fontId="7" fillId="3" borderId="36"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3" xfId="0" applyFont="1" applyBorder="1" applyAlignment="1" applyProtection="1">
      <alignment vertical="center" shrinkToFit="1"/>
      <protection locked="0"/>
    </xf>
    <xf numFmtId="176" fontId="6" fillId="2" borderId="20"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38" fontId="6" fillId="0" borderId="19" xfId="1" applyFont="1" applyBorder="1" applyAlignment="1" applyProtection="1">
      <alignment vertical="center"/>
      <protection locked="0"/>
    </xf>
    <xf numFmtId="38" fontId="6" fillId="0" borderId="24" xfId="1" applyFont="1" applyBorder="1" applyAlignment="1" applyProtection="1">
      <alignment vertical="center"/>
      <protection locked="0"/>
    </xf>
    <xf numFmtId="0" fontId="6" fillId="3" borderId="36"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right" vertical="center" shrinkToFit="1"/>
      <protection locked="0"/>
    </xf>
    <xf numFmtId="0" fontId="6" fillId="0" borderId="48" xfId="0" applyFont="1" applyBorder="1" applyAlignment="1">
      <alignment horizontal="center" vertical="center"/>
    </xf>
    <xf numFmtId="0" fontId="6" fillId="0" borderId="4" xfId="0" applyFont="1" applyBorder="1" applyAlignment="1" applyProtection="1">
      <alignment horizontal="left" vertical="center" wrapText="1"/>
      <protection locked="0"/>
    </xf>
    <xf numFmtId="176" fontId="6" fillId="2" borderId="4" xfId="0" applyNumberFormat="1" applyFont="1" applyFill="1" applyBorder="1" applyAlignment="1">
      <alignment horizontal="center" vertical="center"/>
    </xf>
    <xf numFmtId="0" fontId="6" fillId="0" borderId="4" xfId="0" applyFont="1" applyBorder="1" applyAlignment="1" applyProtection="1">
      <alignment vertical="center" shrinkToFit="1"/>
      <protection locked="0"/>
    </xf>
    <xf numFmtId="38" fontId="6" fillId="0" borderId="41" xfId="1" applyFont="1" applyBorder="1" applyAlignment="1" applyProtection="1">
      <alignment vertical="center"/>
      <protection locked="0"/>
    </xf>
    <xf numFmtId="38" fontId="6" fillId="0" borderId="17" xfId="1" applyFont="1" applyBorder="1" applyAlignment="1" applyProtection="1">
      <alignment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2" borderId="57"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176" fontId="6" fillId="2" borderId="62" xfId="0" applyNumberFormat="1" applyFont="1" applyFill="1" applyBorder="1" applyAlignment="1">
      <alignment horizontal="center"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2" xfId="0" applyFont="1" applyFill="1" applyBorder="1" applyAlignment="1">
      <alignment horizontal="center" vertical="center"/>
    </xf>
    <xf numFmtId="176" fontId="6" fillId="2" borderId="61" xfId="0" applyNumberFormat="1"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6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8" xfId="0" applyFont="1" applyFill="1" applyBorder="1" applyAlignment="1">
      <alignment horizontal="center" vertical="center"/>
    </xf>
    <xf numFmtId="176" fontId="6" fillId="2" borderId="54" xfId="0" applyNumberFormat="1" applyFont="1" applyFill="1" applyBorder="1" applyAlignment="1">
      <alignment horizontal="center" vertical="center"/>
    </xf>
    <xf numFmtId="176" fontId="6" fillId="2" borderId="55" xfId="0" applyNumberFormat="1"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4" xfId="0" applyFont="1" applyFill="1" applyBorder="1" applyAlignment="1">
      <alignment horizontal="center" vertical="center"/>
    </xf>
    <xf numFmtId="176" fontId="6" fillId="2" borderId="57" xfId="0" applyNumberFormat="1"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0" borderId="42" xfId="0" applyFont="1" applyBorder="1" applyAlignment="1">
      <alignment vertical="center" wrapText="1" shrinkToFit="1"/>
    </xf>
    <xf numFmtId="0" fontId="6" fillId="0" borderId="0" xfId="0" applyFont="1" applyBorder="1" applyAlignment="1">
      <alignment vertical="center" wrapText="1" shrinkToFit="1"/>
    </xf>
    <xf numFmtId="0" fontId="6" fillId="0" borderId="2" xfId="0" applyFont="1" applyBorder="1" applyAlignment="1">
      <alignment vertical="center" wrapText="1" shrinkToFit="1"/>
    </xf>
    <xf numFmtId="0" fontId="6" fillId="0" borderId="66" xfId="0" applyFont="1" applyBorder="1" applyAlignment="1">
      <alignment vertical="center" wrapText="1" shrinkToFit="1"/>
    </xf>
    <xf numFmtId="0" fontId="6" fillId="0" borderId="39" xfId="0" applyFont="1" applyBorder="1" applyAlignment="1">
      <alignment vertical="center" wrapText="1" shrinkToFit="1"/>
    </xf>
    <xf numFmtId="0" fontId="6" fillId="0" borderId="40" xfId="0" applyFont="1" applyBorder="1" applyAlignment="1">
      <alignment vertical="center" wrapText="1" shrinkToFit="1"/>
    </xf>
    <xf numFmtId="0" fontId="6" fillId="0" borderId="42" xfId="0" applyFont="1" applyBorder="1" applyAlignment="1">
      <alignment vertical="center" shrinkToFit="1"/>
    </xf>
    <xf numFmtId="0" fontId="6" fillId="0" borderId="0" xfId="0" applyFont="1" applyBorder="1" applyAlignment="1">
      <alignment vertical="center" shrinkToFit="1"/>
    </xf>
    <xf numFmtId="0" fontId="6" fillId="0" borderId="2" xfId="0" applyFont="1" applyBorder="1" applyAlignment="1">
      <alignment vertical="center" shrinkToFit="1"/>
    </xf>
    <xf numFmtId="0" fontId="6" fillId="0" borderId="71" xfId="0" applyFont="1" applyBorder="1" applyAlignment="1">
      <alignment vertical="center" textRotation="255"/>
    </xf>
    <xf numFmtId="0" fontId="5" fillId="0" borderId="72" xfId="0" applyFont="1" applyBorder="1" applyAlignment="1">
      <alignment vertical="center" textRotation="255"/>
    </xf>
    <xf numFmtId="0" fontId="5" fillId="0" borderId="73" xfId="0" applyFont="1" applyBorder="1" applyAlignment="1">
      <alignment vertical="center" textRotation="255"/>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21" fillId="2" borderId="69" xfId="0" applyFont="1" applyFill="1" applyBorder="1" applyAlignment="1">
      <alignment horizontal="center" vertical="center"/>
    </xf>
    <xf numFmtId="0" fontId="21" fillId="2" borderId="68" xfId="0" applyFont="1" applyFill="1" applyBorder="1" applyAlignment="1">
      <alignment horizontal="center" vertical="center"/>
    </xf>
    <xf numFmtId="0" fontId="21" fillId="2" borderId="70" xfId="0" applyFont="1" applyFill="1" applyBorder="1" applyAlignment="1">
      <alignment horizontal="center" vertical="center"/>
    </xf>
    <xf numFmtId="0" fontId="6" fillId="0" borderId="56" xfId="0" applyFont="1" applyBorder="1" applyAlignment="1">
      <alignment vertical="center" shrinkToFit="1"/>
    </xf>
    <xf numFmtId="0" fontId="6" fillId="0" borderId="8" xfId="0" applyFont="1" applyBorder="1" applyAlignment="1">
      <alignment vertical="center" shrinkToFit="1"/>
    </xf>
    <xf numFmtId="0" fontId="6" fillId="0" borderId="74" xfId="0" applyFont="1" applyBorder="1" applyAlignment="1">
      <alignment vertical="center" shrinkToFit="1"/>
    </xf>
    <xf numFmtId="0" fontId="6" fillId="2" borderId="14"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0" borderId="10" xfId="0" applyFont="1" applyFill="1" applyBorder="1" applyAlignment="1">
      <alignment horizontal="left" vertical="center" textRotation="255" shrinkToFit="1"/>
    </xf>
    <xf numFmtId="0" fontId="6" fillId="0" borderId="4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4" borderId="45" xfId="0" applyFont="1" applyFill="1" applyBorder="1" applyAlignment="1">
      <alignment horizontal="center" vertical="center" textRotation="255" shrinkToFit="1"/>
    </xf>
    <xf numFmtId="0" fontId="6" fillId="4" borderId="10" xfId="0" applyFont="1" applyFill="1" applyBorder="1" applyAlignment="1">
      <alignment horizontal="center" vertical="center" textRotation="255" shrinkToFit="1"/>
    </xf>
    <xf numFmtId="0" fontId="6" fillId="4" borderId="15"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50"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 xfId="0"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40" fontId="4" fillId="4" borderId="1" xfId="1" applyNumberFormat="1" applyFont="1" applyFill="1" applyBorder="1" applyAlignment="1">
      <alignment horizontal="center" vertical="center"/>
    </xf>
    <xf numFmtId="40" fontId="4" fillId="4" borderId="19" xfId="0" applyNumberFormat="1" applyFont="1" applyFill="1" applyBorder="1" applyAlignment="1">
      <alignment horizontal="center" vertical="center"/>
    </xf>
    <xf numFmtId="40" fontId="4" fillId="4" borderId="24" xfId="0" applyNumberFormat="1" applyFont="1" applyFill="1" applyBorder="1" applyAlignment="1">
      <alignment horizontal="center" vertical="center"/>
    </xf>
    <xf numFmtId="40" fontId="4" fillId="4" borderId="79" xfId="0" applyNumberFormat="1" applyFont="1" applyFill="1" applyBorder="1" applyAlignment="1">
      <alignment horizontal="center" vertical="center"/>
    </xf>
    <xf numFmtId="40" fontId="4" fillId="4" borderId="1" xfId="0" applyNumberFormat="1" applyFont="1" applyFill="1" applyBorder="1" applyAlignment="1">
      <alignment horizontal="center" vertical="center" shrinkToFit="1"/>
    </xf>
    <xf numFmtId="0" fontId="6" fillId="0" borderId="1" xfId="0" applyFont="1" applyFill="1" applyBorder="1" applyAlignment="1" applyProtection="1">
      <alignment horizontal="center" vertical="center" shrinkToFit="1"/>
      <protection locked="0"/>
    </xf>
    <xf numFmtId="38" fontId="6" fillId="0" borderId="19" xfId="1" applyFont="1" applyFill="1" applyBorder="1" applyAlignment="1" applyProtection="1">
      <alignment vertical="center"/>
      <protection locked="0"/>
    </xf>
    <xf numFmtId="38" fontId="6" fillId="0" borderId="24" xfId="1" applyFont="1" applyFill="1" applyBorder="1" applyAlignment="1" applyProtection="1">
      <alignment vertical="center"/>
      <protection locked="0"/>
    </xf>
    <xf numFmtId="0" fontId="6" fillId="0" borderId="10" xfId="0" applyFont="1" applyFill="1" applyBorder="1" applyAlignment="1">
      <alignment horizontal="center" vertical="center"/>
    </xf>
    <xf numFmtId="0" fontId="12" fillId="6" borderId="36" xfId="0" applyFont="1" applyFill="1" applyBorder="1" applyAlignment="1" applyProtection="1">
      <alignment horizontal="center" vertical="center" wrapText="1"/>
      <protection locked="0"/>
    </xf>
    <xf numFmtId="0" fontId="12" fillId="6" borderId="3" xfId="0" applyFont="1" applyFill="1" applyBorder="1" applyAlignment="1" applyProtection="1">
      <alignment horizontal="center" vertical="center"/>
      <protection locked="0"/>
    </xf>
    <xf numFmtId="0" fontId="6" fillId="6" borderId="19" xfId="0" applyFont="1" applyFill="1" applyBorder="1" applyAlignment="1" applyProtection="1">
      <alignment horizontal="center" vertical="center" wrapText="1"/>
      <protection locked="0"/>
    </xf>
    <xf numFmtId="0" fontId="6" fillId="6" borderId="24" xfId="0" applyFont="1" applyFill="1" applyBorder="1" applyAlignment="1" applyProtection="1">
      <alignment horizontal="center" vertical="center" wrapText="1"/>
      <protection locked="0"/>
    </xf>
    <xf numFmtId="0" fontId="6" fillId="6" borderId="20"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4" borderId="19"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0" xfId="0" applyFont="1" applyFill="1" applyBorder="1" applyAlignment="1">
      <alignment horizontal="center" vertical="center"/>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right" vertical="center" shrinkToFit="1"/>
      <protection locked="0"/>
    </xf>
    <xf numFmtId="0" fontId="6" fillId="0" borderId="14" xfId="0" applyFont="1" applyFill="1" applyBorder="1" applyAlignment="1">
      <alignment horizontal="center" vertical="center"/>
    </xf>
    <xf numFmtId="0" fontId="6" fillId="0" borderId="49" xfId="0" applyFont="1" applyFill="1" applyBorder="1" applyAlignment="1">
      <alignment horizontal="center" vertical="center"/>
    </xf>
    <xf numFmtId="0" fontId="19" fillId="0" borderId="51" xfId="0" applyFont="1" applyFill="1" applyBorder="1" applyAlignment="1">
      <alignment horizontal="center" vertical="center" wrapText="1"/>
    </xf>
    <xf numFmtId="0" fontId="19" fillId="0" borderId="15" xfId="0" applyFont="1" applyFill="1" applyBorder="1" applyAlignment="1">
      <alignment horizontal="center" vertical="center"/>
    </xf>
    <xf numFmtId="0" fontId="6" fillId="0" borderId="50"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1" xfId="0" applyFont="1" applyFill="1" applyBorder="1" applyAlignment="1">
      <alignment horizontal="center" vertical="center" shrinkToFit="1"/>
    </xf>
    <xf numFmtId="38" fontId="6" fillId="0" borderId="52" xfId="1" applyFont="1" applyFill="1" applyBorder="1" applyAlignment="1">
      <alignment vertical="center"/>
    </xf>
    <xf numFmtId="38" fontId="6" fillId="0" borderId="53" xfId="1" applyFont="1" applyFill="1" applyBorder="1" applyAlignment="1">
      <alignment vertical="center"/>
    </xf>
    <xf numFmtId="0" fontId="6" fillId="0" borderId="48" xfId="0" applyFont="1" applyFill="1" applyBorder="1" applyAlignment="1">
      <alignment horizontal="center" vertical="center"/>
    </xf>
    <xf numFmtId="0" fontId="12" fillId="6" borderId="51" xfId="0" applyFont="1" applyFill="1" applyBorder="1" applyAlignment="1" applyProtection="1">
      <alignment horizontal="center" vertical="center" wrapText="1"/>
      <protection locked="0"/>
    </xf>
    <xf numFmtId="0" fontId="12" fillId="6" borderId="15" xfId="0" applyFont="1" applyFill="1" applyBorder="1" applyAlignment="1" applyProtection="1">
      <alignment horizontal="center" vertical="center"/>
      <protection locked="0"/>
    </xf>
    <xf numFmtId="0" fontId="6" fillId="6" borderId="76" xfId="0" applyFont="1" applyFill="1" applyBorder="1" applyAlignment="1" applyProtection="1">
      <alignment horizontal="center" vertical="center" wrapText="1"/>
      <protection locked="0"/>
    </xf>
    <xf numFmtId="0" fontId="6" fillId="6" borderId="77" xfId="0" applyFont="1" applyFill="1" applyBorder="1" applyAlignment="1" applyProtection="1">
      <alignment horizontal="center" vertical="center" wrapText="1"/>
      <protection locked="0"/>
    </xf>
    <xf numFmtId="0" fontId="6" fillId="6" borderId="78"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38" fontId="6" fillId="0" borderId="41" xfId="1" applyFont="1" applyFill="1" applyBorder="1" applyAlignment="1" applyProtection="1">
      <alignment vertical="center"/>
      <protection locked="0"/>
    </xf>
    <xf numFmtId="38" fontId="6" fillId="0" borderId="17" xfId="1" applyFont="1" applyFill="1" applyBorder="1" applyAlignment="1" applyProtection="1">
      <alignment vertical="center"/>
      <protection locked="0"/>
    </xf>
    <xf numFmtId="0" fontId="6" fillId="0" borderId="1" xfId="0" applyFont="1" applyFill="1" applyBorder="1" applyAlignment="1">
      <alignment vertical="center"/>
    </xf>
    <xf numFmtId="176" fontId="6" fillId="4" borderId="1" xfId="0" applyNumberFormat="1" applyFont="1" applyFill="1" applyBorder="1" applyAlignment="1">
      <alignment horizontal="center" vertical="center"/>
    </xf>
    <xf numFmtId="176" fontId="6" fillId="4" borderId="41" xfId="0" applyNumberFormat="1" applyFont="1" applyFill="1" applyBorder="1" applyAlignment="1">
      <alignment horizontal="center" vertical="center"/>
    </xf>
    <xf numFmtId="176" fontId="6" fillId="4" borderId="17" xfId="0" applyNumberFormat="1" applyFont="1" applyFill="1" applyBorder="1" applyAlignment="1">
      <alignment horizontal="center" vertical="center"/>
    </xf>
    <xf numFmtId="176" fontId="6" fillId="4" borderId="18" xfId="0" applyNumberFormat="1" applyFont="1" applyFill="1" applyBorder="1" applyAlignment="1">
      <alignment horizontal="center" vertical="center"/>
    </xf>
    <xf numFmtId="0" fontId="6" fillId="0" borderId="4" xfId="0" applyFont="1" applyFill="1" applyBorder="1" applyAlignment="1" applyProtection="1">
      <alignment vertical="center"/>
      <protection locked="0"/>
    </xf>
    <xf numFmtId="0" fontId="6" fillId="4" borderId="14" xfId="0" applyFont="1" applyFill="1" applyBorder="1" applyAlignment="1">
      <alignment vertical="center" textRotation="255"/>
    </xf>
    <xf numFmtId="0" fontId="6" fillId="4" borderId="10" xfId="0" applyFont="1" applyFill="1" applyBorder="1" applyAlignment="1">
      <alignment vertical="center" textRotation="255"/>
    </xf>
    <xf numFmtId="0" fontId="6" fillId="4" borderId="48" xfId="0" applyFont="1" applyFill="1" applyBorder="1" applyAlignment="1">
      <alignment vertical="center" textRotation="255"/>
    </xf>
    <xf numFmtId="0" fontId="6" fillId="4" borderId="51" xfId="0" applyFont="1" applyFill="1" applyBorder="1" applyAlignment="1">
      <alignment horizontal="center" vertical="center"/>
    </xf>
    <xf numFmtId="0" fontId="10" fillId="4" borderId="5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66"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75"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4" borderId="37" xfId="0" applyFont="1" applyFill="1" applyBorder="1" applyAlignment="1">
      <alignment vertical="center"/>
    </xf>
    <xf numFmtId="0" fontId="6" fillId="4" borderId="82" xfId="0" applyFont="1" applyFill="1" applyBorder="1" applyAlignment="1">
      <alignment vertical="center"/>
    </xf>
    <xf numFmtId="0" fontId="6" fillId="0" borderId="85"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6" fillId="4" borderId="81" xfId="0" applyFont="1" applyFill="1" applyBorder="1" applyAlignment="1">
      <alignment horizontal="center" vertical="center"/>
    </xf>
    <xf numFmtId="0" fontId="6" fillId="4" borderId="82" xfId="0" applyFont="1" applyFill="1" applyBorder="1" applyAlignment="1">
      <alignment horizontal="center" vertical="center"/>
    </xf>
    <xf numFmtId="0" fontId="6" fillId="0" borderId="86" xfId="0" applyFont="1" applyFill="1" applyBorder="1" applyAlignment="1" applyProtection="1">
      <alignment vertical="center"/>
      <protection locked="0"/>
    </xf>
    <xf numFmtId="0" fontId="6" fillId="4" borderId="81"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6" fillId="4" borderId="82" xfId="0" applyFont="1" applyFill="1" applyBorder="1" applyAlignment="1">
      <alignment horizontal="center" vertical="center" shrinkToFit="1"/>
    </xf>
    <xf numFmtId="0" fontId="6" fillId="0" borderId="85"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4" borderId="1" xfId="0" applyFont="1" applyFill="1" applyBorder="1" applyAlignment="1">
      <alignment horizontal="center" vertical="center"/>
    </xf>
    <xf numFmtId="0" fontId="6" fillId="4" borderId="25" xfId="0" applyFont="1" applyFill="1" applyBorder="1" applyAlignment="1">
      <alignment horizontal="center" vertical="center"/>
    </xf>
    <xf numFmtId="0" fontId="6" fillId="6" borderId="68" xfId="0" applyFont="1" applyFill="1" applyBorder="1" applyAlignment="1" applyProtection="1">
      <alignment horizontal="left" vertical="center"/>
      <protection locked="0"/>
    </xf>
    <xf numFmtId="0" fontId="6" fillId="5" borderId="39"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4" xfId="0" applyFont="1" applyFill="1" applyBorder="1" applyAlignment="1">
      <alignment horizontal="center" vertical="center"/>
    </xf>
    <xf numFmtId="0" fontId="6" fillId="6" borderId="95" xfId="0" applyFont="1" applyFill="1" applyBorder="1" applyAlignment="1" applyProtection="1">
      <alignment vertical="center"/>
      <protection locked="0"/>
    </xf>
    <xf numFmtId="0" fontId="6" fillId="6" borderId="96" xfId="0" applyFont="1" applyFill="1" applyBorder="1" applyAlignment="1" applyProtection="1">
      <alignment vertical="center"/>
      <protection locked="0"/>
    </xf>
    <xf numFmtId="0" fontId="6" fillId="0" borderId="96" xfId="0" applyFont="1" applyFill="1" applyBorder="1" applyAlignment="1" applyProtection="1">
      <alignment horizontal="center" vertical="center"/>
      <protection locked="0"/>
    </xf>
    <xf numFmtId="176" fontId="5" fillId="4" borderId="91" xfId="0" applyNumberFormat="1" applyFont="1" applyFill="1" applyBorder="1" applyAlignment="1">
      <alignment horizontal="center" vertical="center"/>
    </xf>
    <xf numFmtId="176" fontId="5" fillId="4" borderId="92" xfId="0" applyNumberFormat="1" applyFont="1" applyFill="1" applyBorder="1" applyAlignment="1">
      <alignment horizontal="center" vertical="center"/>
    </xf>
    <xf numFmtId="176" fontId="4" fillId="4" borderId="87" xfId="0" applyNumberFormat="1" applyFont="1" applyFill="1" applyBorder="1" applyAlignment="1">
      <alignment horizontal="center" vertical="center"/>
    </xf>
    <xf numFmtId="0" fontId="4" fillId="4" borderId="88" xfId="0" applyFont="1" applyFill="1" applyBorder="1" applyAlignment="1">
      <alignment horizontal="center" vertical="center"/>
    </xf>
    <xf numFmtId="0" fontId="4" fillId="4" borderId="87" xfId="0" applyFont="1" applyFill="1" applyBorder="1" applyAlignment="1">
      <alignment horizontal="center" vertical="center"/>
    </xf>
    <xf numFmtId="0" fontId="4" fillId="4" borderId="89" xfId="0" applyFont="1" applyFill="1" applyBorder="1" applyAlignment="1">
      <alignment horizontal="center" vertical="center"/>
    </xf>
    <xf numFmtId="0" fontId="4" fillId="4" borderId="90" xfId="0" applyFont="1" applyFill="1" applyBorder="1" applyAlignment="1">
      <alignment horizontal="center" vertical="center"/>
    </xf>
    <xf numFmtId="0" fontId="6" fillId="6" borderId="84" xfId="0" applyFont="1" applyFill="1" applyBorder="1" applyAlignment="1" applyProtection="1">
      <alignment vertical="center" shrinkToFit="1"/>
      <protection locked="0"/>
    </xf>
    <xf numFmtId="0" fontId="6" fillId="6" borderId="32" xfId="0" applyFont="1" applyFill="1" applyBorder="1" applyAlignment="1" applyProtection="1">
      <alignment vertical="center" shrinkToFit="1"/>
      <protection locked="0"/>
    </xf>
    <xf numFmtId="0" fontId="6" fillId="0" borderId="32"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6" borderId="83" xfId="0" applyFont="1" applyFill="1" applyBorder="1" applyAlignment="1" applyProtection="1">
      <alignment vertical="center"/>
      <protection locked="0"/>
    </xf>
    <xf numFmtId="0" fontId="6" fillId="6" borderId="26" xfId="0" applyFont="1" applyFill="1" applyBorder="1" applyAlignment="1" applyProtection="1">
      <alignment vertical="center"/>
      <protection locked="0"/>
    </xf>
    <xf numFmtId="0" fontId="10" fillId="4" borderId="50" xfId="0" applyFont="1" applyFill="1" applyBorder="1" applyAlignment="1">
      <alignment horizontal="center" vertical="center" shrinkToFit="1"/>
    </xf>
    <xf numFmtId="0" fontId="10" fillId="4" borderId="30" xfId="0" applyFont="1" applyFill="1" applyBorder="1" applyAlignment="1">
      <alignment horizontal="center" vertical="center" shrinkToFit="1"/>
    </xf>
    <xf numFmtId="0" fontId="10" fillId="4" borderId="31"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10" fillId="4" borderId="24" xfId="0" applyFont="1" applyFill="1" applyBorder="1" applyAlignment="1">
      <alignment horizontal="center" vertical="center" shrinkToFit="1"/>
    </xf>
    <xf numFmtId="0" fontId="10" fillId="4" borderId="79" xfId="0" applyFont="1" applyFill="1" applyBorder="1" applyAlignment="1">
      <alignment horizontal="center" vertical="center" shrinkToFit="1"/>
    </xf>
    <xf numFmtId="0" fontId="10" fillId="4" borderId="67" xfId="0" applyFont="1" applyFill="1" applyBorder="1" applyAlignment="1">
      <alignment horizontal="center" vertical="center" shrinkToFit="1"/>
    </xf>
    <xf numFmtId="0" fontId="10" fillId="4" borderId="68" xfId="0" applyFont="1" applyFill="1" applyBorder="1" applyAlignment="1">
      <alignment horizontal="center" vertical="center" shrinkToFit="1"/>
    </xf>
    <xf numFmtId="0" fontId="10" fillId="4" borderId="70" xfId="0" applyFont="1" applyFill="1" applyBorder="1" applyAlignment="1">
      <alignment horizontal="center" vertical="center" shrinkToFit="1"/>
    </xf>
    <xf numFmtId="0" fontId="6" fillId="0" borderId="15" xfId="0" applyFont="1" applyFill="1" applyBorder="1" applyAlignment="1">
      <alignment vertical="center"/>
    </xf>
    <xf numFmtId="0" fontId="6" fillId="0" borderId="15" xfId="0" applyFont="1" applyFill="1" applyBorder="1" applyAlignment="1">
      <alignment horizontal="right" vertical="center" shrinkToFit="1"/>
    </xf>
    <xf numFmtId="0" fontId="6" fillId="0" borderId="5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15" xfId="0" applyFont="1" applyFill="1" applyBorder="1" applyAlignment="1" applyProtection="1">
      <alignment vertical="center"/>
      <protection locked="0"/>
    </xf>
    <xf numFmtId="0" fontId="6" fillId="0" borderId="15" xfId="0" applyFont="1" applyFill="1" applyBorder="1" applyAlignment="1" applyProtection="1">
      <alignment horizontal="right" vertical="center" shrinkToFit="1"/>
      <protection locked="0"/>
    </xf>
    <xf numFmtId="0" fontId="6" fillId="0" borderId="50"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176" fontId="6" fillId="4" borderId="21" xfId="0" applyNumberFormat="1" applyFont="1" applyFill="1" applyBorder="1" applyAlignment="1">
      <alignment horizontal="center" vertical="center"/>
    </xf>
    <xf numFmtId="176" fontId="6" fillId="4" borderId="46" xfId="0" applyNumberFormat="1" applyFont="1" applyFill="1" applyBorder="1" applyAlignment="1">
      <alignment horizontal="center" vertical="center"/>
    </xf>
    <xf numFmtId="176" fontId="6" fillId="4" borderId="52" xfId="0" applyNumberFormat="1" applyFont="1" applyFill="1" applyBorder="1" applyAlignment="1">
      <alignment horizontal="center" vertical="center"/>
    </xf>
    <xf numFmtId="176" fontId="6" fillId="4" borderId="53" xfId="0" applyNumberFormat="1" applyFont="1" applyFill="1" applyBorder="1" applyAlignment="1">
      <alignment horizontal="center" vertical="center"/>
    </xf>
    <xf numFmtId="0" fontId="6" fillId="0" borderId="46" xfId="0" applyFont="1" applyFill="1" applyBorder="1" applyAlignment="1">
      <alignment vertical="center"/>
    </xf>
    <xf numFmtId="0" fontId="6" fillId="0" borderId="19"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79"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80"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6" fillId="0" borderId="68"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protection locked="0"/>
    </xf>
    <xf numFmtId="176" fontId="6" fillId="4" borderId="19" xfId="0" applyNumberFormat="1" applyFont="1" applyFill="1" applyBorder="1" applyAlignment="1">
      <alignment horizontal="center" vertical="center"/>
    </xf>
    <xf numFmtId="176" fontId="6" fillId="4" borderId="24" xfId="0" applyNumberFormat="1" applyFont="1" applyFill="1" applyBorder="1" applyAlignment="1">
      <alignment horizontal="center" vertical="center"/>
    </xf>
    <xf numFmtId="176" fontId="6" fillId="4" borderId="20" xfId="0" applyNumberFormat="1" applyFont="1" applyFill="1" applyBorder="1" applyAlignment="1">
      <alignment horizontal="center" vertical="center"/>
    </xf>
    <xf numFmtId="0" fontId="6" fillId="0" borderId="4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80" xfId="0" applyFont="1" applyFill="1" applyBorder="1" applyAlignment="1">
      <alignment horizontal="left" vertical="center" shrinkToFit="1"/>
    </xf>
    <xf numFmtId="0" fontId="6" fillId="0" borderId="11" xfId="0" applyFont="1" applyFill="1" applyBorder="1" applyAlignment="1">
      <alignment horizontal="center" vertical="center"/>
    </xf>
    <xf numFmtId="0" fontId="6" fillId="0" borderId="12" xfId="0" applyFont="1" applyFill="1" applyBorder="1" applyAlignment="1" applyProtection="1">
      <alignment horizontal="left" vertical="center" wrapText="1"/>
      <protection locked="0"/>
    </xf>
    <xf numFmtId="176" fontId="6" fillId="4" borderId="4" xfId="0" applyNumberFormat="1" applyFont="1" applyFill="1" applyBorder="1" applyAlignment="1">
      <alignment horizontal="center" vertical="center"/>
    </xf>
    <xf numFmtId="0" fontId="6" fillId="0" borderId="12" xfId="0" applyFont="1" applyFill="1" applyBorder="1" applyAlignment="1" applyProtection="1">
      <alignment vertical="center"/>
      <protection locked="0"/>
    </xf>
    <xf numFmtId="38" fontId="6" fillId="0" borderId="67" xfId="1" applyFont="1" applyFill="1" applyBorder="1" applyAlignment="1" applyProtection="1">
      <alignment vertical="center"/>
      <protection locked="0"/>
    </xf>
    <xf numFmtId="38" fontId="6" fillId="0" borderId="68" xfId="1" applyFont="1" applyFill="1" applyBorder="1" applyAlignment="1" applyProtection="1">
      <alignment vertical="center"/>
      <protection locked="0"/>
    </xf>
    <xf numFmtId="0" fontId="6" fillId="5" borderId="39" xfId="0" applyFont="1" applyFill="1" applyBorder="1" applyAlignment="1">
      <alignment horizontal="right" vertical="center"/>
    </xf>
    <xf numFmtId="0" fontId="6" fillId="6" borderId="39" xfId="0" applyFont="1" applyFill="1" applyBorder="1" applyAlignment="1" applyProtection="1">
      <alignment vertical="center"/>
      <protection locked="0"/>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0"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0" xfId="0" applyFont="1" applyBorder="1" applyAlignment="1">
      <alignment horizontal="center" vertical="center" wrapText="1"/>
    </xf>
    <xf numFmtId="0" fontId="9" fillId="0" borderId="41"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42"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6" fillId="0" borderId="0" xfId="0" applyFont="1" applyAlignment="1">
      <alignment vertical="center" wrapText="1"/>
    </xf>
    <xf numFmtId="0" fontId="9" fillId="2" borderId="19"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0" xfId="0" applyFont="1" applyFill="1" applyBorder="1" applyAlignment="1">
      <alignment horizontal="center" vertical="center"/>
    </xf>
    <xf numFmtId="0" fontId="17" fillId="0" borderId="4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5" fillId="0" borderId="0" xfId="0" applyFont="1" applyAlignment="1">
      <alignment horizontal="left" vertical="center"/>
    </xf>
    <xf numFmtId="0" fontId="11" fillId="2" borderId="1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346494</xdr:colOff>
      <xdr:row>21</xdr:row>
      <xdr:rowOff>38100</xdr:rowOff>
    </xdr:from>
    <xdr:to>
      <xdr:col>11</xdr:col>
      <xdr:colOff>529829</xdr:colOff>
      <xdr:row>21</xdr:row>
      <xdr:rowOff>217242</xdr:rowOff>
    </xdr:to>
    <xdr:sp macro="" textlink="">
      <xdr:nvSpPr>
        <xdr:cNvPr id="3" name="円/楕円 2"/>
        <xdr:cNvSpPr/>
      </xdr:nvSpPr>
      <xdr:spPr bwMode="auto">
        <a:xfrm>
          <a:off x="6238875" y="4248150"/>
          <a:ext cx="180000"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21</xdr:row>
      <xdr:rowOff>38100</xdr:rowOff>
    </xdr:from>
    <xdr:to>
      <xdr:col>11</xdr:col>
      <xdr:colOff>529829</xdr:colOff>
      <xdr:row>21</xdr:row>
      <xdr:rowOff>217242</xdr:rowOff>
    </xdr:to>
    <xdr:sp macro="" textlink="">
      <xdr:nvSpPr>
        <xdr:cNvPr id="5" name="円/楕円 2">
          <a:extLst>
            <a:ext uri="{FF2B5EF4-FFF2-40B4-BE49-F238E27FC236}">
              <a16:creationId xmlns:a16="http://schemas.microsoft.com/office/drawing/2014/main" id="{00000000-0008-0000-0100-000003000000}"/>
            </a:ext>
          </a:extLst>
        </xdr:cNvPr>
        <xdr:cNvSpPr/>
      </xdr:nvSpPr>
      <xdr:spPr bwMode="auto">
        <a:xfrm>
          <a:off x="6566319" y="52387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D25"/>
  <sheetViews>
    <sheetView showGridLines="0" tabSelected="1" view="pageBreakPreview" zoomScale="115" zoomScaleNormal="100" zoomScaleSheetLayoutView="115" workbookViewId="0">
      <selection activeCell="G7" sqref="G7"/>
    </sheetView>
  </sheetViews>
  <sheetFormatPr defaultColWidth="13" defaultRowHeight="20.100000000000001" customHeight="1" x14ac:dyDescent="0.15"/>
  <cols>
    <col min="1" max="1" width="3.125" style="2" customWidth="1"/>
    <col min="2" max="2" width="10.625" style="2" customWidth="1"/>
    <col min="3" max="3" width="50.125" style="2" customWidth="1"/>
    <col min="4" max="4" width="26" style="2" customWidth="1"/>
    <col min="5" max="5" width="3.125" style="2" customWidth="1"/>
    <col min="6" max="16384" width="13" style="2"/>
  </cols>
  <sheetData>
    <row r="2" spans="2:4" ht="20.100000000000001" customHeight="1" x14ac:dyDescent="0.15">
      <c r="B2" s="127" t="s">
        <v>439</v>
      </c>
      <c r="C2" s="127"/>
      <c r="D2" s="127"/>
    </row>
    <row r="3" spans="2:4" ht="20.100000000000001" customHeight="1" thickBot="1" x14ac:dyDescent="0.2"/>
    <row r="4" spans="2:4" ht="20.100000000000001" customHeight="1" x14ac:dyDescent="0.15">
      <c r="B4" s="61" t="s">
        <v>229</v>
      </c>
      <c r="C4" s="40" t="s">
        <v>230</v>
      </c>
      <c r="D4" s="62" t="s">
        <v>231</v>
      </c>
    </row>
    <row r="5" spans="2:4" ht="20.100000000000001" customHeight="1" x14ac:dyDescent="0.15">
      <c r="B5" s="63" t="s">
        <v>232</v>
      </c>
      <c r="C5" s="14" t="s">
        <v>9</v>
      </c>
      <c r="D5" s="64" t="s">
        <v>117</v>
      </c>
    </row>
    <row r="6" spans="2:4" ht="20.100000000000001" customHeight="1" x14ac:dyDescent="0.15">
      <c r="B6" s="63" t="s">
        <v>233</v>
      </c>
      <c r="C6" s="65" t="s">
        <v>118</v>
      </c>
      <c r="D6" s="64"/>
    </row>
    <row r="7" spans="2:4" ht="20.100000000000001" customHeight="1" x14ac:dyDescent="0.15">
      <c r="B7" s="63" t="s">
        <v>234</v>
      </c>
      <c r="C7" s="14" t="s">
        <v>35</v>
      </c>
      <c r="D7" s="64"/>
    </row>
    <row r="8" spans="2:4" ht="20.100000000000001" customHeight="1" x14ac:dyDescent="0.15">
      <c r="B8" s="63" t="s">
        <v>235</v>
      </c>
      <c r="C8" s="14" t="s">
        <v>34</v>
      </c>
      <c r="D8" s="66"/>
    </row>
    <row r="9" spans="2:4" ht="20.100000000000001" customHeight="1" x14ac:dyDescent="0.15">
      <c r="B9" s="63" t="s">
        <v>236</v>
      </c>
      <c r="C9" s="14" t="s">
        <v>10</v>
      </c>
      <c r="D9" s="66"/>
    </row>
    <row r="10" spans="2:4" ht="20.100000000000001" customHeight="1" x14ac:dyDescent="0.15">
      <c r="B10" s="63" t="s">
        <v>237</v>
      </c>
      <c r="C10" s="14" t="s">
        <v>108</v>
      </c>
      <c r="D10" s="64"/>
    </row>
    <row r="11" spans="2:4" ht="20.100000000000001" customHeight="1" x14ac:dyDescent="0.15">
      <c r="B11" s="63" t="s">
        <v>238</v>
      </c>
      <c r="C11" s="14" t="s">
        <v>77</v>
      </c>
      <c r="D11" s="64"/>
    </row>
    <row r="12" spans="2:4" ht="20.100000000000001" customHeight="1" x14ac:dyDescent="0.15">
      <c r="B12" s="63" t="s">
        <v>239</v>
      </c>
      <c r="C12" s="14" t="s">
        <v>78</v>
      </c>
      <c r="D12" s="64"/>
    </row>
    <row r="13" spans="2:4" ht="20.100000000000001" customHeight="1" x14ac:dyDescent="0.15">
      <c r="B13" s="63" t="s">
        <v>240</v>
      </c>
      <c r="C13" s="14" t="s">
        <v>79</v>
      </c>
      <c r="D13" s="64"/>
    </row>
    <row r="14" spans="2:4" ht="20.100000000000001" customHeight="1" x14ac:dyDescent="0.15">
      <c r="B14" s="63" t="s">
        <v>241</v>
      </c>
      <c r="C14" s="14" t="s">
        <v>97</v>
      </c>
      <c r="D14" s="64"/>
    </row>
    <row r="15" spans="2:4" ht="20.100000000000001" customHeight="1" x14ac:dyDescent="0.15">
      <c r="B15" s="63" t="s">
        <v>242</v>
      </c>
      <c r="C15" s="14" t="s">
        <v>98</v>
      </c>
      <c r="D15" s="64"/>
    </row>
    <row r="16" spans="2:4" ht="20.100000000000001" customHeight="1" x14ac:dyDescent="0.15">
      <c r="B16" s="63" t="s">
        <v>243</v>
      </c>
      <c r="C16" s="14" t="s">
        <v>99</v>
      </c>
      <c r="D16" s="64"/>
    </row>
    <row r="17" spans="2:4" ht="20.100000000000001" customHeight="1" x14ac:dyDescent="0.15">
      <c r="B17" s="63" t="s">
        <v>244</v>
      </c>
      <c r="C17" s="14" t="s">
        <v>104</v>
      </c>
      <c r="D17" s="64" t="s">
        <v>268</v>
      </c>
    </row>
    <row r="18" spans="2:4" ht="20.100000000000001" customHeight="1" x14ac:dyDescent="0.15">
      <c r="B18" s="63" t="s">
        <v>245</v>
      </c>
      <c r="C18" s="14" t="s">
        <v>105</v>
      </c>
      <c r="D18" s="64" t="s">
        <v>267</v>
      </c>
    </row>
    <row r="19" spans="2:4" ht="20.100000000000001" customHeight="1" x14ac:dyDescent="0.15">
      <c r="B19" s="63"/>
      <c r="C19" s="14"/>
      <c r="D19" s="64"/>
    </row>
    <row r="20" spans="2:4" ht="20.100000000000001" customHeight="1" x14ac:dyDescent="0.15">
      <c r="B20" s="63"/>
      <c r="C20" s="14"/>
      <c r="D20" s="67"/>
    </row>
    <row r="21" spans="2:4" ht="20.100000000000001" customHeight="1" x14ac:dyDescent="0.15">
      <c r="B21" s="63"/>
      <c r="C21" s="14"/>
      <c r="D21" s="67"/>
    </row>
    <row r="22" spans="2:4" ht="20.100000000000001" customHeight="1" x14ac:dyDescent="0.15">
      <c r="B22" s="63"/>
      <c r="C22" s="14"/>
      <c r="D22" s="64"/>
    </row>
    <row r="23" spans="2:4" ht="18" customHeight="1" x14ac:dyDescent="0.15">
      <c r="B23" s="63"/>
      <c r="C23" s="14"/>
      <c r="D23" s="64"/>
    </row>
    <row r="24" spans="2:4" ht="20.100000000000001" customHeight="1" x14ac:dyDescent="0.15">
      <c r="B24" s="63"/>
      <c r="C24" s="14"/>
      <c r="D24" s="64"/>
    </row>
    <row r="25" spans="2:4" ht="20.100000000000001" customHeight="1" thickBot="1" x14ac:dyDescent="0.2">
      <c r="B25" s="68"/>
      <c r="C25" s="69"/>
      <c r="D25" s="70"/>
    </row>
  </sheetData>
  <mergeCells count="1">
    <mergeCell ref="B2:D2"/>
  </mergeCells>
  <phoneticPr fontId="3"/>
  <pageMargins left="0.78740157480314965" right="0.39370078740157483" top="0.78740157480314965" bottom="0.78740157480314965" header="0.59055118110236227" footer="0.39370078740157483"/>
  <pageSetup paperSize="9" scale="99" orientation="portrait" r:id="rId1"/>
  <headerFooter>
    <oddFooter>&amp;R&amp;"ＭＳ 明朝,標準"&amp;8善通寺市新庁舎建設ＣＭ業務委託プロポーザル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A42"/>
  <sheetViews>
    <sheetView showGridLines="0" view="pageBreakPreview" zoomScaleNormal="100" zoomScaleSheetLayoutView="100" workbookViewId="0">
      <selection activeCell="BD15" sqref="BD15"/>
    </sheetView>
  </sheetViews>
  <sheetFormatPr defaultColWidth="13" defaultRowHeight="12" x14ac:dyDescent="0.15"/>
  <cols>
    <col min="1" max="15" width="3.125" style="17" customWidth="1"/>
    <col min="16" max="16" width="3" style="17" customWidth="1"/>
    <col min="17" max="28" width="3.125" style="17" customWidth="1"/>
    <col min="29" max="29" width="4.375" style="17" customWidth="1"/>
    <col min="30" max="30" width="2.125" style="17" customWidth="1"/>
    <col min="31" max="31" width="3.25" style="17" hidden="1" customWidth="1"/>
    <col min="32" max="33" width="2.125" style="17" hidden="1" customWidth="1"/>
    <col min="34" max="34" width="5.625" style="17" hidden="1" customWidth="1"/>
    <col min="35" max="35" width="14.5" style="17" hidden="1" customWidth="1"/>
    <col min="36" max="36" width="4.625" style="17" hidden="1" customWidth="1"/>
    <col min="37" max="37" width="9.5" style="17" hidden="1" customWidth="1"/>
    <col min="38" max="38" width="4.625" style="17" hidden="1" customWidth="1"/>
    <col min="39" max="39" width="9.5" style="17" hidden="1" customWidth="1"/>
    <col min="40" max="40" width="4.625" style="17" hidden="1" customWidth="1"/>
    <col min="41" max="41" width="30.5" style="17" hidden="1" customWidth="1"/>
    <col min="42" max="42" width="4.5" style="17" hidden="1" customWidth="1"/>
    <col min="43" max="53" width="13" style="17" hidden="1" customWidth="1"/>
    <col min="54" max="54" width="0" style="17" hidden="1" customWidth="1"/>
    <col min="55" max="16384" width="13" style="17"/>
  </cols>
  <sheetData>
    <row r="1" spans="1:51" ht="18" customHeight="1" x14ac:dyDescent="0.15">
      <c r="W1" s="457" t="s">
        <v>75</v>
      </c>
      <c r="X1" s="457"/>
      <c r="Y1" s="457"/>
      <c r="Z1" s="457"/>
      <c r="AA1" s="457"/>
      <c r="AB1" s="457"/>
      <c r="AC1" s="457"/>
    </row>
    <row r="2" spans="1:51" ht="19.7" customHeight="1" thickBot="1" x14ac:dyDescent="0.2">
      <c r="A2" s="90" t="s">
        <v>89</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51" s="92" customFormat="1" ht="19.7" customHeight="1" thickBot="1" x14ac:dyDescent="0.2">
      <c r="A3" s="445" t="s">
        <v>2</v>
      </c>
      <c r="B3" s="446"/>
      <c r="C3" s="448" t="s">
        <v>393</v>
      </c>
      <c r="D3" s="448"/>
      <c r="E3" s="448"/>
      <c r="F3" s="448"/>
      <c r="G3" s="448"/>
      <c r="H3" s="448"/>
      <c r="I3" s="448"/>
      <c r="J3" s="448"/>
      <c r="K3" s="448"/>
      <c r="L3" s="448"/>
      <c r="M3" s="448"/>
      <c r="N3" s="449" t="s">
        <v>394</v>
      </c>
      <c r="O3" s="458"/>
      <c r="P3" s="458"/>
      <c r="Q3" s="450"/>
      <c r="R3" s="447" t="s">
        <v>395</v>
      </c>
      <c r="S3" s="448"/>
      <c r="T3" s="448"/>
      <c r="U3" s="448"/>
      <c r="V3" s="448"/>
      <c r="W3" s="448"/>
      <c r="X3" s="448"/>
      <c r="Y3" s="448"/>
      <c r="Z3" s="16" t="s">
        <v>396</v>
      </c>
      <c r="AA3" s="456"/>
      <c r="AB3" s="456"/>
      <c r="AC3" s="26" t="s">
        <v>397</v>
      </c>
      <c r="AD3" s="17"/>
      <c r="AE3" s="17"/>
      <c r="AF3" s="17"/>
    </row>
    <row r="4" spans="1:51" s="92" customFormat="1" ht="19.7" customHeight="1" thickBot="1" x14ac:dyDescent="0.2">
      <c r="A4" s="445" t="s">
        <v>45</v>
      </c>
      <c r="B4" s="446"/>
      <c r="C4" s="447"/>
      <c r="D4" s="448"/>
      <c r="E4" s="448"/>
      <c r="F4" s="448"/>
      <c r="G4" s="448"/>
      <c r="H4" s="448"/>
      <c r="I4" s="448"/>
      <c r="J4" s="448"/>
      <c r="K4" s="448"/>
      <c r="L4" s="448"/>
      <c r="M4" s="448"/>
      <c r="N4" s="449" t="s">
        <v>398</v>
      </c>
      <c r="O4" s="450"/>
      <c r="P4" s="447"/>
      <c r="Q4" s="448"/>
      <c r="R4" s="448"/>
      <c r="S4" s="448"/>
      <c r="T4" s="448"/>
      <c r="U4" s="451"/>
      <c r="V4" s="452" t="s">
        <v>49</v>
      </c>
      <c r="W4" s="453"/>
      <c r="X4" s="453"/>
      <c r="Y4" s="454"/>
      <c r="Z4" s="455"/>
      <c r="AA4" s="456"/>
      <c r="AB4" s="456"/>
      <c r="AC4" s="27" t="s">
        <v>50</v>
      </c>
      <c r="AD4" s="17"/>
      <c r="AE4" s="17"/>
      <c r="AF4" s="17"/>
    </row>
    <row r="5" spans="1:51"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1" s="92" customFormat="1" ht="19.7" customHeight="1" x14ac:dyDescent="0.15">
      <c r="A6" s="464" t="s">
        <v>52</v>
      </c>
      <c r="B6" s="465"/>
      <c r="C6" s="465"/>
      <c r="D6" s="465"/>
      <c r="E6" s="465"/>
      <c r="F6" s="465"/>
      <c r="G6" s="465"/>
      <c r="H6" s="465"/>
      <c r="I6" s="465"/>
      <c r="J6" s="465"/>
      <c r="K6" s="44" t="s">
        <v>201</v>
      </c>
      <c r="L6" s="45"/>
      <c r="M6" s="45"/>
      <c r="N6" s="466"/>
      <c r="O6" s="466"/>
      <c r="P6" s="466"/>
      <c r="Q6" s="466"/>
      <c r="R6" s="44" t="s">
        <v>53</v>
      </c>
      <c r="S6" s="96"/>
      <c r="T6" s="46"/>
      <c r="U6" s="46"/>
      <c r="V6" s="46"/>
      <c r="W6" s="466"/>
      <c r="X6" s="466"/>
      <c r="Y6" s="47" t="s">
        <v>399</v>
      </c>
      <c r="Z6" s="467">
        <f>VLOOKUP(A6,$AI$6:$AJ$9,2,FALSE)</f>
        <v>0</v>
      </c>
      <c r="AA6" s="468"/>
      <c r="AB6" s="469">
        <f>SUM(Z6:AA9)</f>
        <v>0</v>
      </c>
      <c r="AC6" s="470"/>
      <c r="AD6" s="17"/>
      <c r="AE6" s="17"/>
      <c r="AF6" s="17"/>
      <c r="AI6" s="100" t="s">
        <v>400</v>
      </c>
      <c r="AJ6" s="101">
        <v>2</v>
      </c>
      <c r="AK6" s="102" t="s">
        <v>281</v>
      </c>
      <c r="AL6" s="101">
        <v>0.5</v>
      </c>
      <c r="AM6" s="100" t="s">
        <v>342</v>
      </c>
      <c r="AN6" s="101">
        <v>0.5</v>
      </c>
      <c r="AO6" s="100" t="s">
        <v>218</v>
      </c>
      <c r="AP6" s="101">
        <v>1</v>
      </c>
      <c r="AQ6" s="123"/>
      <c r="AR6" s="123"/>
      <c r="AS6" s="123"/>
      <c r="AT6" s="123"/>
      <c r="AU6" s="123"/>
      <c r="AV6" s="123"/>
      <c r="AW6" s="123"/>
      <c r="AX6" s="123"/>
    </row>
    <row r="7" spans="1:51" s="92" customFormat="1" ht="19.7" customHeight="1" x14ac:dyDescent="0.15">
      <c r="A7" s="478" t="s">
        <v>52</v>
      </c>
      <c r="B7" s="479"/>
      <c r="C7" s="479"/>
      <c r="D7" s="479"/>
      <c r="E7" s="479"/>
      <c r="F7" s="479"/>
      <c r="G7" s="479"/>
      <c r="H7" s="479"/>
      <c r="I7" s="479"/>
      <c r="J7" s="479"/>
      <c r="K7" s="23" t="s">
        <v>201</v>
      </c>
      <c r="L7" s="25"/>
      <c r="M7" s="25"/>
      <c r="N7" s="477"/>
      <c r="O7" s="477"/>
      <c r="P7" s="477"/>
      <c r="Q7" s="477"/>
      <c r="R7" s="23" t="s">
        <v>53</v>
      </c>
      <c r="S7" s="99"/>
      <c r="T7" s="22"/>
      <c r="U7" s="22"/>
      <c r="V7" s="22"/>
      <c r="W7" s="477"/>
      <c r="X7" s="477"/>
      <c r="Y7" s="24" t="s">
        <v>399</v>
      </c>
      <c r="Z7" s="467">
        <f>VLOOKUP(A7,$AK$6:$AL$7,2,FALSE)</f>
        <v>0</v>
      </c>
      <c r="AA7" s="468"/>
      <c r="AB7" s="471"/>
      <c r="AC7" s="470"/>
      <c r="AD7" s="17"/>
      <c r="AE7" s="17"/>
      <c r="AF7" s="17"/>
      <c r="AI7" s="100" t="s">
        <v>401</v>
      </c>
      <c r="AJ7" s="101">
        <v>1</v>
      </c>
      <c r="AK7" s="102" t="s">
        <v>52</v>
      </c>
      <c r="AL7" s="101">
        <v>0</v>
      </c>
      <c r="AM7" s="102" t="s">
        <v>52</v>
      </c>
      <c r="AN7" s="101">
        <v>0</v>
      </c>
      <c r="AO7" s="100" t="s">
        <v>219</v>
      </c>
      <c r="AP7" s="101">
        <v>1</v>
      </c>
      <c r="AQ7" s="124"/>
      <c r="AR7" s="124"/>
      <c r="AS7" s="124"/>
      <c r="AT7" s="124"/>
      <c r="AU7" s="124"/>
      <c r="AV7" s="124"/>
      <c r="AW7" s="124"/>
      <c r="AX7" s="124"/>
    </row>
    <row r="8" spans="1:51" s="92" customFormat="1" ht="19.7" customHeight="1" x14ac:dyDescent="0.15">
      <c r="A8" s="478" t="s">
        <v>52</v>
      </c>
      <c r="B8" s="479"/>
      <c r="C8" s="479"/>
      <c r="D8" s="479"/>
      <c r="E8" s="479"/>
      <c r="F8" s="479"/>
      <c r="G8" s="479"/>
      <c r="H8" s="479"/>
      <c r="I8" s="479"/>
      <c r="J8" s="479"/>
      <c r="K8" s="23" t="s">
        <v>402</v>
      </c>
      <c r="L8" s="25"/>
      <c r="M8" s="25"/>
      <c r="N8" s="477"/>
      <c r="O8" s="477"/>
      <c r="P8" s="477"/>
      <c r="Q8" s="477"/>
      <c r="R8" s="23" t="s">
        <v>53</v>
      </c>
      <c r="S8" s="99"/>
      <c r="T8" s="22"/>
      <c r="U8" s="22"/>
      <c r="V8" s="22"/>
      <c r="W8" s="477"/>
      <c r="X8" s="477"/>
      <c r="Y8" s="24" t="s">
        <v>403</v>
      </c>
      <c r="Z8" s="467">
        <f>VLOOKUP(A8,$AM$6:$AN$7,2,FALSE)</f>
        <v>0</v>
      </c>
      <c r="AA8" s="468"/>
      <c r="AB8" s="471"/>
      <c r="AC8" s="470"/>
      <c r="AD8" s="17"/>
      <c r="AE8" s="17"/>
      <c r="AF8" s="17"/>
      <c r="AI8" s="100" t="s">
        <v>216</v>
      </c>
      <c r="AJ8" s="101">
        <v>1</v>
      </c>
      <c r="AK8" s="102"/>
      <c r="AM8" s="102"/>
      <c r="AN8" s="101"/>
      <c r="AO8" s="100" t="s">
        <v>220</v>
      </c>
      <c r="AP8" s="101">
        <v>1</v>
      </c>
      <c r="AQ8" s="123"/>
      <c r="AR8" s="123"/>
      <c r="AS8" s="123"/>
      <c r="AT8" s="123"/>
      <c r="AU8" s="123"/>
    </row>
    <row r="9" spans="1:51" s="92" customFormat="1" ht="19.7" customHeight="1" thickBot="1" x14ac:dyDescent="0.2">
      <c r="A9" s="474" t="s">
        <v>215</v>
      </c>
      <c r="B9" s="475"/>
      <c r="C9" s="475"/>
      <c r="D9" s="475"/>
      <c r="E9" s="475"/>
      <c r="F9" s="475"/>
      <c r="G9" s="475"/>
      <c r="H9" s="475"/>
      <c r="I9" s="475"/>
      <c r="J9" s="475"/>
      <c r="K9" s="23" t="s">
        <v>324</v>
      </c>
      <c r="L9" s="25"/>
      <c r="M9" s="25"/>
      <c r="N9" s="476"/>
      <c r="O9" s="476"/>
      <c r="P9" s="476"/>
      <c r="Q9" s="476"/>
      <c r="R9" s="31" t="s">
        <v>53</v>
      </c>
      <c r="S9" s="106"/>
      <c r="T9" s="32"/>
      <c r="U9" s="32"/>
      <c r="V9" s="32"/>
      <c r="W9" s="477"/>
      <c r="X9" s="477"/>
      <c r="Y9" s="24" t="s">
        <v>403</v>
      </c>
      <c r="Z9" s="467">
        <f>VLOOKUP(A9,$AO$6:$AP$12,2,FALSE)</f>
        <v>0</v>
      </c>
      <c r="AA9" s="468"/>
      <c r="AB9" s="472"/>
      <c r="AC9" s="473"/>
      <c r="AD9" s="17"/>
      <c r="AE9" s="17"/>
      <c r="AF9" s="17"/>
      <c r="AI9" s="108" t="s">
        <v>52</v>
      </c>
      <c r="AJ9" s="101">
        <v>0</v>
      </c>
      <c r="AO9" s="100" t="s">
        <v>221</v>
      </c>
      <c r="AP9" s="101">
        <v>1</v>
      </c>
    </row>
    <row r="10" spans="1:51" s="92" customFormat="1" ht="19.7" customHeight="1" thickBot="1" x14ac:dyDescent="0.2">
      <c r="A10" s="28" t="s">
        <v>441</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17"/>
      <c r="AE10" s="17"/>
      <c r="AF10" s="17"/>
      <c r="AO10" s="100" t="s">
        <v>222</v>
      </c>
      <c r="AP10" s="101">
        <v>1</v>
      </c>
    </row>
    <row r="11" spans="1:51" s="92" customFormat="1" ht="19.7" customHeight="1" x14ac:dyDescent="0.15">
      <c r="A11" s="409" t="s">
        <v>404</v>
      </c>
      <c r="B11" s="354" t="s">
        <v>286</v>
      </c>
      <c r="C11" s="412"/>
      <c r="D11" s="354" t="s">
        <v>51</v>
      </c>
      <c r="E11" s="355"/>
      <c r="F11" s="355"/>
      <c r="G11" s="412"/>
      <c r="H11" s="413" t="s">
        <v>11</v>
      </c>
      <c r="I11" s="414"/>
      <c r="J11" s="414"/>
      <c r="K11" s="414"/>
      <c r="L11" s="415"/>
      <c r="M11" s="422" t="s">
        <v>405</v>
      </c>
      <c r="N11" s="423"/>
      <c r="O11" s="423"/>
      <c r="P11" s="423"/>
      <c r="Q11" s="423"/>
      <c r="R11" s="424"/>
      <c r="S11" s="425" t="s">
        <v>12</v>
      </c>
      <c r="T11" s="425"/>
      <c r="U11" s="425"/>
      <c r="V11" s="425"/>
      <c r="W11" s="425"/>
      <c r="X11" s="425"/>
      <c r="Y11" s="425"/>
      <c r="Z11" s="425"/>
      <c r="AA11" s="480" t="s">
        <v>406</v>
      </c>
      <c r="AB11" s="481"/>
      <c r="AC11" s="482"/>
      <c r="AD11" s="15"/>
      <c r="AE11" s="15"/>
      <c r="AO11" s="100" t="s">
        <v>343</v>
      </c>
      <c r="AP11" s="101">
        <v>1</v>
      </c>
    </row>
    <row r="12" spans="1:51" s="92" customFormat="1" ht="19.7" customHeight="1" x14ac:dyDescent="0.15">
      <c r="A12" s="410"/>
      <c r="B12" s="426" t="s">
        <v>289</v>
      </c>
      <c r="C12" s="427"/>
      <c r="D12" s="428" t="s">
        <v>85</v>
      </c>
      <c r="E12" s="430"/>
      <c r="F12" s="430"/>
      <c r="G12" s="429"/>
      <c r="H12" s="416"/>
      <c r="I12" s="417"/>
      <c r="J12" s="417"/>
      <c r="K12" s="417"/>
      <c r="L12" s="418"/>
      <c r="M12" s="437" t="s">
        <v>290</v>
      </c>
      <c r="N12" s="438"/>
      <c r="O12" s="438"/>
      <c r="P12" s="438"/>
      <c r="Q12" s="438"/>
      <c r="R12" s="439"/>
      <c r="S12" s="443" t="s">
        <v>13</v>
      </c>
      <c r="T12" s="443"/>
      <c r="U12" s="443"/>
      <c r="V12" s="443"/>
      <c r="W12" s="443" t="s">
        <v>407</v>
      </c>
      <c r="X12" s="443"/>
      <c r="Y12" s="443"/>
      <c r="Z12" s="443"/>
      <c r="AA12" s="483" t="s">
        <v>292</v>
      </c>
      <c r="AB12" s="484"/>
      <c r="AC12" s="485"/>
      <c r="AD12" s="9"/>
      <c r="AE12" s="9"/>
      <c r="AO12" s="100" t="s">
        <v>215</v>
      </c>
      <c r="AP12" s="92">
        <v>0</v>
      </c>
    </row>
    <row r="13" spans="1:51" s="92" customFormat="1" ht="19.7" customHeight="1" x14ac:dyDescent="0.15">
      <c r="A13" s="410"/>
      <c r="B13" s="426"/>
      <c r="C13" s="427"/>
      <c r="D13" s="431"/>
      <c r="E13" s="432"/>
      <c r="F13" s="432"/>
      <c r="G13" s="433"/>
      <c r="H13" s="416"/>
      <c r="I13" s="417"/>
      <c r="J13" s="417"/>
      <c r="K13" s="417"/>
      <c r="L13" s="418"/>
      <c r="M13" s="440"/>
      <c r="N13" s="441"/>
      <c r="O13" s="441"/>
      <c r="P13" s="441"/>
      <c r="Q13" s="441"/>
      <c r="R13" s="442"/>
      <c r="S13" s="443"/>
      <c r="T13" s="443"/>
      <c r="U13" s="443"/>
      <c r="V13" s="443"/>
      <c r="W13" s="443" t="s">
        <v>408</v>
      </c>
      <c r="X13" s="443"/>
      <c r="Y13" s="443"/>
      <c r="Z13" s="443"/>
      <c r="AA13" s="483" t="s">
        <v>294</v>
      </c>
      <c r="AB13" s="484"/>
      <c r="AC13" s="485"/>
      <c r="AD13" s="9"/>
      <c r="AE13" s="9"/>
      <c r="AO13" s="100"/>
    </row>
    <row r="14" spans="1:51" s="92" customFormat="1" ht="19.7" customHeight="1" thickBot="1" x14ac:dyDescent="0.2">
      <c r="A14" s="411"/>
      <c r="B14" s="428"/>
      <c r="C14" s="429"/>
      <c r="D14" s="434"/>
      <c r="E14" s="435"/>
      <c r="F14" s="435"/>
      <c r="G14" s="436"/>
      <c r="H14" s="419"/>
      <c r="I14" s="420"/>
      <c r="J14" s="420"/>
      <c r="K14" s="420"/>
      <c r="L14" s="421"/>
      <c r="M14" s="494" t="s">
        <v>295</v>
      </c>
      <c r="N14" s="495"/>
      <c r="O14" s="495"/>
      <c r="P14" s="495"/>
      <c r="Q14" s="495"/>
      <c r="R14" s="496"/>
      <c r="S14" s="444"/>
      <c r="T14" s="444"/>
      <c r="U14" s="444"/>
      <c r="V14" s="444"/>
      <c r="W14" s="444" t="s">
        <v>329</v>
      </c>
      <c r="X14" s="444"/>
      <c r="Y14" s="444"/>
      <c r="Z14" s="444"/>
      <c r="AA14" s="486" t="s">
        <v>16</v>
      </c>
      <c r="AB14" s="487"/>
      <c r="AC14" s="488"/>
      <c r="AD14" s="21"/>
      <c r="AE14" s="21"/>
      <c r="AY14" s="120"/>
    </row>
    <row r="15" spans="1:51" s="92" customFormat="1" ht="19.7" customHeight="1" x14ac:dyDescent="0.15">
      <c r="A15" s="380" t="s">
        <v>409</v>
      </c>
      <c r="B15" s="382" t="s">
        <v>20</v>
      </c>
      <c r="C15" s="383"/>
      <c r="D15" s="384" t="s">
        <v>86</v>
      </c>
      <c r="E15" s="385"/>
      <c r="F15" s="385"/>
      <c r="G15" s="386"/>
      <c r="H15" s="387" t="s">
        <v>410</v>
      </c>
      <c r="I15" s="387"/>
      <c r="J15" s="387"/>
      <c r="K15" s="387"/>
      <c r="L15" s="387"/>
      <c r="M15" s="489" t="s">
        <v>298</v>
      </c>
      <c r="N15" s="489"/>
      <c r="O15" s="489"/>
      <c r="P15" s="489"/>
      <c r="Q15" s="489"/>
      <c r="R15" s="489"/>
      <c r="S15" s="387" t="s">
        <v>411</v>
      </c>
      <c r="T15" s="387"/>
      <c r="U15" s="387"/>
      <c r="V15" s="387"/>
      <c r="W15" s="490" t="s">
        <v>331</v>
      </c>
      <c r="X15" s="490"/>
      <c r="Y15" s="490"/>
      <c r="Z15" s="490"/>
      <c r="AA15" s="491" t="s">
        <v>332</v>
      </c>
      <c r="AB15" s="492"/>
      <c r="AC15" s="493"/>
      <c r="AD15" s="9"/>
      <c r="AE15" s="9"/>
      <c r="AI15" s="110" t="s">
        <v>333</v>
      </c>
      <c r="AJ15" s="111">
        <v>1</v>
      </c>
      <c r="AK15" s="111" t="s">
        <v>334</v>
      </c>
      <c r="AL15" s="121">
        <v>1</v>
      </c>
    </row>
    <row r="16" spans="1:51" s="92" customFormat="1" ht="19.7" customHeight="1" x14ac:dyDescent="0.15">
      <c r="A16" s="368"/>
      <c r="B16" s="375" t="s">
        <v>412</v>
      </c>
      <c r="C16" s="376"/>
      <c r="D16" s="376"/>
      <c r="E16" s="376"/>
      <c r="F16" s="376"/>
      <c r="G16" s="377"/>
      <c r="H16" s="388"/>
      <c r="I16" s="388"/>
      <c r="J16" s="388"/>
      <c r="K16" s="388"/>
      <c r="L16" s="388"/>
      <c r="M16" s="403" t="s">
        <v>300</v>
      </c>
      <c r="N16" s="403"/>
      <c r="O16" s="403"/>
      <c r="P16" s="403"/>
      <c r="Q16" s="403"/>
      <c r="R16" s="403"/>
      <c r="S16" s="388"/>
      <c r="T16" s="388"/>
      <c r="U16" s="388"/>
      <c r="V16" s="388"/>
      <c r="W16" s="390" t="s">
        <v>413</v>
      </c>
      <c r="X16" s="390"/>
      <c r="Y16" s="390"/>
      <c r="Z16" s="390"/>
      <c r="AA16" s="497" t="s">
        <v>357</v>
      </c>
      <c r="AB16" s="498"/>
      <c r="AC16" s="499"/>
      <c r="AD16" s="9"/>
      <c r="AE16" s="9"/>
      <c r="AI16" s="110" t="s">
        <v>414</v>
      </c>
      <c r="AJ16" s="111">
        <v>0.8</v>
      </c>
      <c r="AK16" s="111" t="s">
        <v>415</v>
      </c>
      <c r="AL16" s="121">
        <v>1</v>
      </c>
    </row>
    <row r="17" spans="1:52" s="92" customFormat="1" ht="19.7" customHeight="1" thickBot="1" x14ac:dyDescent="0.2">
      <c r="A17" s="381"/>
      <c r="B17" s="508">
        <f>VLOOKUP(B15,$AI$15:$AJ$19,2,FALSE)</f>
        <v>1</v>
      </c>
      <c r="C17" s="509"/>
      <c r="D17" s="510">
        <f>VLOOKUP(D15,$AK$15:$AL$18,2,FALSE)</f>
        <v>1</v>
      </c>
      <c r="E17" s="511"/>
      <c r="F17" s="511"/>
      <c r="G17" s="508"/>
      <c r="H17" s="389"/>
      <c r="I17" s="389"/>
      <c r="J17" s="389"/>
      <c r="K17" s="389"/>
      <c r="L17" s="389"/>
      <c r="M17" s="512" t="s">
        <v>83</v>
      </c>
      <c r="N17" s="512"/>
      <c r="O17" s="512"/>
      <c r="P17" s="512"/>
      <c r="Q17" s="512"/>
      <c r="R17" s="512"/>
      <c r="S17" s="389"/>
      <c r="T17" s="389"/>
      <c r="U17" s="389"/>
      <c r="V17" s="389"/>
      <c r="W17" s="391">
        <v>8500</v>
      </c>
      <c r="X17" s="392"/>
      <c r="Y17" s="392"/>
      <c r="Z17" s="113" t="s">
        <v>18</v>
      </c>
      <c r="AA17" s="500" t="s">
        <v>304</v>
      </c>
      <c r="AB17" s="501"/>
      <c r="AC17" s="502"/>
      <c r="AD17" s="21"/>
      <c r="AE17" s="21"/>
      <c r="AI17" s="110" t="s">
        <v>167</v>
      </c>
      <c r="AJ17" s="111">
        <v>0.8</v>
      </c>
      <c r="AK17" s="111" t="s">
        <v>305</v>
      </c>
      <c r="AL17" s="121">
        <v>0.8</v>
      </c>
      <c r="AZ17" s="122"/>
    </row>
    <row r="18" spans="1:52" s="92" customFormat="1" ht="19.7" customHeight="1" thickTop="1" x14ac:dyDescent="0.15">
      <c r="A18" s="380">
        <v>1</v>
      </c>
      <c r="B18" s="394" t="s">
        <v>25</v>
      </c>
      <c r="C18" s="395"/>
      <c r="D18" s="396" t="s">
        <v>25</v>
      </c>
      <c r="E18" s="397"/>
      <c r="F18" s="397"/>
      <c r="G18" s="398"/>
      <c r="H18" s="399"/>
      <c r="I18" s="399"/>
      <c r="J18" s="399"/>
      <c r="K18" s="399"/>
      <c r="L18" s="399"/>
      <c r="M18" s="503"/>
      <c r="N18" s="503"/>
      <c r="O18" s="503"/>
      <c r="P18" s="503"/>
      <c r="Q18" s="503"/>
      <c r="R18" s="503"/>
      <c r="S18" s="399"/>
      <c r="T18" s="399"/>
      <c r="U18" s="399"/>
      <c r="V18" s="399"/>
      <c r="W18" s="504" t="s">
        <v>307</v>
      </c>
      <c r="X18" s="504"/>
      <c r="Y18" s="504"/>
      <c r="Z18" s="504"/>
      <c r="AA18" s="505" t="s">
        <v>416</v>
      </c>
      <c r="AB18" s="506"/>
      <c r="AC18" s="507"/>
      <c r="AD18" s="9"/>
      <c r="AE18" s="9"/>
      <c r="AF18" s="9"/>
      <c r="AI18" s="110" t="s">
        <v>173</v>
      </c>
      <c r="AJ18" s="111">
        <v>0.6</v>
      </c>
      <c r="AK18" s="17" t="s">
        <v>417</v>
      </c>
      <c r="AL18" s="17"/>
    </row>
    <row r="19" spans="1:52" s="92" customFormat="1" ht="19.7" customHeight="1" x14ac:dyDescent="0.15">
      <c r="A19" s="368"/>
      <c r="B19" s="375" t="s">
        <v>418</v>
      </c>
      <c r="C19" s="376"/>
      <c r="D19" s="376"/>
      <c r="E19" s="376"/>
      <c r="F19" s="376"/>
      <c r="G19" s="377"/>
      <c r="H19" s="374"/>
      <c r="I19" s="374"/>
      <c r="J19" s="374"/>
      <c r="K19" s="374"/>
      <c r="L19" s="374"/>
      <c r="M19" s="378"/>
      <c r="N19" s="378"/>
      <c r="O19" s="378"/>
      <c r="P19" s="378"/>
      <c r="Q19" s="378"/>
      <c r="R19" s="378"/>
      <c r="S19" s="374"/>
      <c r="T19" s="374"/>
      <c r="U19" s="374"/>
      <c r="V19" s="374"/>
      <c r="W19" s="365" t="s">
        <v>310</v>
      </c>
      <c r="X19" s="365"/>
      <c r="Y19" s="365"/>
      <c r="Z19" s="365"/>
      <c r="AA19" s="513" t="s">
        <v>308</v>
      </c>
      <c r="AB19" s="514"/>
      <c r="AC19" s="515"/>
      <c r="AD19" s="9"/>
      <c r="AE19" s="9"/>
      <c r="AF19" s="9"/>
      <c r="AI19" s="17" t="s">
        <v>417</v>
      </c>
      <c r="AJ19" s="17"/>
    </row>
    <row r="20" spans="1:52" s="92" customFormat="1" ht="19.7" customHeight="1" x14ac:dyDescent="0.15">
      <c r="A20" s="393"/>
      <c r="B20" s="404">
        <f>VLOOKUP(B18,$AI$15:$AJ$19,2,FALSE)</f>
        <v>0</v>
      </c>
      <c r="C20" s="404"/>
      <c r="D20" s="405">
        <f>VLOOKUP(D18,$AK$15:$AL$18,2,FALSE)</f>
        <v>0</v>
      </c>
      <c r="E20" s="406"/>
      <c r="F20" s="406"/>
      <c r="G20" s="407"/>
      <c r="H20" s="400"/>
      <c r="I20" s="400"/>
      <c r="J20" s="400"/>
      <c r="K20" s="400"/>
      <c r="L20" s="400"/>
      <c r="M20" s="408"/>
      <c r="N20" s="408"/>
      <c r="O20" s="408"/>
      <c r="P20" s="408"/>
      <c r="Q20" s="408"/>
      <c r="R20" s="408"/>
      <c r="S20" s="400"/>
      <c r="T20" s="400"/>
      <c r="U20" s="400"/>
      <c r="V20" s="400"/>
      <c r="W20" s="401"/>
      <c r="X20" s="402"/>
      <c r="Y20" s="402"/>
      <c r="Z20" s="114" t="s">
        <v>312</v>
      </c>
      <c r="AA20" s="516" t="s">
        <v>311</v>
      </c>
      <c r="AB20" s="517"/>
      <c r="AC20" s="518"/>
      <c r="AD20" s="21"/>
      <c r="AE20" s="21"/>
      <c r="AF20" s="21"/>
    </row>
    <row r="21" spans="1:52" s="92" customFormat="1" ht="19.7" customHeight="1" x14ac:dyDescent="0.15">
      <c r="A21" s="368">
        <v>2</v>
      </c>
      <c r="B21" s="369" t="s">
        <v>25</v>
      </c>
      <c r="C21" s="370"/>
      <c r="D21" s="371" t="s">
        <v>25</v>
      </c>
      <c r="E21" s="372"/>
      <c r="F21" s="372"/>
      <c r="G21" s="373"/>
      <c r="H21" s="374"/>
      <c r="I21" s="374"/>
      <c r="J21" s="374"/>
      <c r="K21" s="374"/>
      <c r="L21" s="374"/>
      <c r="M21" s="378"/>
      <c r="N21" s="378"/>
      <c r="O21" s="378"/>
      <c r="P21" s="378"/>
      <c r="Q21" s="378"/>
      <c r="R21" s="378"/>
      <c r="S21" s="374"/>
      <c r="T21" s="374"/>
      <c r="U21" s="374"/>
      <c r="V21" s="374"/>
      <c r="W21" s="379" t="s">
        <v>419</v>
      </c>
      <c r="X21" s="379"/>
      <c r="Y21" s="379"/>
      <c r="Z21" s="379"/>
      <c r="AA21" s="513" t="s">
        <v>308</v>
      </c>
      <c r="AB21" s="514"/>
      <c r="AC21" s="515"/>
      <c r="AD21" s="9"/>
      <c r="AE21" s="9"/>
      <c r="AF21" s="9"/>
    </row>
    <row r="22" spans="1:52" s="92" customFormat="1" ht="19.7" customHeight="1" x14ac:dyDescent="0.15">
      <c r="A22" s="368"/>
      <c r="B22" s="375" t="s">
        <v>313</v>
      </c>
      <c r="C22" s="376"/>
      <c r="D22" s="376"/>
      <c r="E22" s="376"/>
      <c r="F22" s="376"/>
      <c r="G22" s="377"/>
      <c r="H22" s="374"/>
      <c r="I22" s="374"/>
      <c r="J22" s="374"/>
      <c r="K22" s="374"/>
      <c r="L22" s="374"/>
      <c r="M22" s="378"/>
      <c r="N22" s="378"/>
      <c r="O22" s="378"/>
      <c r="P22" s="378"/>
      <c r="Q22" s="378"/>
      <c r="R22" s="378"/>
      <c r="S22" s="374"/>
      <c r="T22" s="374"/>
      <c r="U22" s="374"/>
      <c r="V22" s="374"/>
      <c r="W22" s="365" t="s">
        <v>315</v>
      </c>
      <c r="X22" s="365"/>
      <c r="Y22" s="365"/>
      <c r="Z22" s="365"/>
      <c r="AA22" s="513" t="s">
        <v>311</v>
      </c>
      <c r="AB22" s="514"/>
      <c r="AC22" s="515"/>
      <c r="AD22" s="9"/>
      <c r="AE22" s="9"/>
      <c r="AF22" s="9"/>
    </row>
    <row r="23" spans="1:52" s="92" customFormat="1" ht="19.7" customHeight="1" x14ac:dyDescent="0.15">
      <c r="A23" s="368"/>
      <c r="B23" s="404">
        <f>VLOOKUP(B21,$AI$15:$AJ$19,2,FALSE)</f>
        <v>0</v>
      </c>
      <c r="C23" s="404"/>
      <c r="D23" s="522">
        <f>VLOOKUP(D21,$AK$15:$AL$18,2,FALSE)</f>
        <v>0</v>
      </c>
      <c r="E23" s="523"/>
      <c r="F23" s="523"/>
      <c r="G23" s="524"/>
      <c r="H23" s="374"/>
      <c r="I23" s="374"/>
      <c r="J23" s="374"/>
      <c r="K23" s="374"/>
      <c r="L23" s="374"/>
      <c r="M23" s="378"/>
      <c r="N23" s="378"/>
      <c r="O23" s="378"/>
      <c r="P23" s="378"/>
      <c r="Q23" s="378"/>
      <c r="R23" s="378"/>
      <c r="S23" s="374"/>
      <c r="T23" s="374"/>
      <c r="U23" s="374"/>
      <c r="V23" s="374"/>
      <c r="W23" s="366"/>
      <c r="X23" s="367"/>
      <c r="Y23" s="367"/>
      <c r="Z23" s="115" t="s">
        <v>380</v>
      </c>
      <c r="AA23" s="513" t="s">
        <v>308</v>
      </c>
      <c r="AB23" s="514"/>
      <c r="AC23" s="515"/>
      <c r="AD23" s="21"/>
      <c r="AE23" s="21"/>
      <c r="AF23" s="21"/>
    </row>
    <row r="24" spans="1:52" s="92" customFormat="1" ht="19.7" customHeight="1" x14ac:dyDescent="0.15">
      <c r="A24" s="368">
        <v>3</v>
      </c>
      <c r="B24" s="369" t="s">
        <v>25</v>
      </c>
      <c r="C24" s="370"/>
      <c r="D24" s="371" t="s">
        <v>25</v>
      </c>
      <c r="E24" s="372"/>
      <c r="F24" s="372"/>
      <c r="G24" s="373"/>
      <c r="H24" s="374"/>
      <c r="I24" s="374"/>
      <c r="J24" s="374"/>
      <c r="K24" s="374"/>
      <c r="L24" s="374"/>
      <c r="M24" s="378"/>
      <c r="N24" s="378"/>
      <c r="O24" s="378"/>
      <c r="P24" s="378"/>
      <c r="Q24" s="378"/>
      <c r="R24" s="378"/>
      <c r="S24" s="374"/>
      <c r="T24" s="374"/>
      <c r="U24" s="374"/>
      <c r="V24" s="374"/>
      <c r="W24" s="379" t="s">
        <v>314</v>
      </c>
      <c r="X24" s="379"/>
      <c r="Y24" s="379"/>
      <c r="Z24" s="379"/>
      <c r="AA24" s="513" t="s">
        <v>311</v>
      </c>
      <c r="AB24" s="514"/>
      <c r="AC24" s="515"/>
      <c r="AD24" s="9"/>
      <c r="AE24" s="9"/>
      <c r="AF24" s="9"/>
    </row>
    <row r="25" spans="1:52" s="92" customFormat="1" ht="19.7" customHeight="1" x14ac:dyDescent="0.15">
      <c r="A25" s="368"/>
      <c r="B25" s="375" t="s">
        <v>313</v>
      </c>
      <c r="C25" s="376"/>
      <c r="D25" s="376"/>
      <c r="E25" s="376"/>
      <c r="F25" s="376"/>
      <c r="G25" s="377"/>
      <c r="H25" s="374"/>
      <c r="I25" s="374"/>
      <c r="J25" s="374"/>
      <c r="K25" s="374"/>
      <c r="L25" s="374"/>
      <c r="M25" s="378"/>
      <c r="N25" s="378"/>
      <c r="O25" s="378"/>
      <c r="P25" s="378"/>
      <c r="Q25" s="378"/>
      <c r="R25" s="378"/>
      <c r="S25" s="374"/>
      <c r="T25" s="374"/>
      <c r="U25" s="374"/>
      <c r="V25" s="374"/>
      <c r="W25" s="365" t="s">
        <v>310</v>
      </c>
      <c r="X25" s="365"/>
      <c r="Y25" s="365"/>
      <c r="Z25" s="365"/>
      <c r="AA25" s="513" t="s">
        <v>308</v>
      </c>
      <c r="AB25" s="514"/>
      <c r="AC25" s="515"/>
      <c r="AD25" s="9"/>
      <c r="AE25" s="9"/>
      <c r="AF25" s="9"/>
    </row>
    <row r="26" spans="1:52" s="92" customFormat="1" ht="19.7" customHeight="1" x14ac:dyDescent="0.15">
      <c r="A26" s="368"/>
      <c r="B26" s="404">
        <f>VLOOKUP(B24,$AI$15:$AJ$19,2,FALSE)</f>
        <v>0</v>
      </c>
      <c r="C26" s="404"/>
      <c r="D26" s="522">
        <f>VLOOKUP(D24,$AK$15:$AL$18,2,FALSE)</f>
        <v>0</v>
      </c>
      <c r="E26" s="523"/>
      <c r="F26" s="523"/>
      <c r="G26" s="524"/>
      <c r="H26" s="374"/>
      <c r="I26" s="374"/>
      <c r="J26" s="374"/>
      <c r="K26" s="374"/>
      <c r="L26" s="374"/>
      <c r="M26" s="378"/>
      <c r="N26" s="378"/>
      <c r="O26" s="378"/>
      <c r="P26" s="378"/>
      <c r="Q26" s="378"/>
      <c r="R26" s="378"/>
      <c r="S26" s="374"/>
      <c r="T26" s="374"/>
      <c r="U26" s="374"/>
      <c r="V26" s="374"/>
      <c r="W26" s="366"/>
      <c r="X26" s="367"/>
      <c r="Y26" s="367"/>
      <c r="Z26" s="115" t="s">
        <v>303</v>
      </c>
      <c r="AA26" s="513" t="s">
        <v>416</v>
      </c>
      <c r="AB26" s="514"/>
      <c r="AC26" s="515"/>
      <c r="AD26" s="21"/>
      <c r="AE26" s="21"/>
      <c r="AF26" s="21"/>
    </row>
    <row r="27" spans="1:52" s="92" customFormat="1" ht="19.7" customHeight="1" x14ac:dyDescent="0.15">
      <c r="A27" s="368">
        <v>4</v>
      </c>
      <c r="B27" s="369" t="s">
        <v>25</v>
      </c>
      <c r="C27" s="370"/>
      <c r="D27" s="371" t="s">
        <v>25</v>
      </c>
      <c r="E27" s="372"/>
      <c r="F27" s="372"/>
      <c r="G27" s="373"/>
      <c r="H27" s="374"/>
      <c r="I27" s="374"/>
      <c r="J27" s="374"/>
      <c r="K27" s="374"/>
      <c r="L27" s="374"/>
      <c r="M27" s="378"/>
      <c r="N27" s="378"/>
      <c r="O27" s="378"/>
      <c r="P27" s="378"/>
      <c r="Q27" s="378"/>
      <c r="R27" s="378"/>
      <c r="S27" s="374"/>
      <c r="T27" s="374"/>
      <c r="U27" s="374"/>
      <c r="V27" s="374"/>
      <c r="W27" s="379" t="s">
        <v>307</v>
      </c>
      <c r="X27" s="379"/>
      <c r="Y27" s="379"/>
      <c r="Z27" s="379"/>
      <c r="AA27" s="513" t="s">
        <v>308</v>
      </c>
      <c r="AB27" s="514"/>
      <c r="AC27" s="515"/>
      <c r="AD27" s="9"/>
      <c r="AE27" s="9"/>
      <c r="AF27" s="9"/>
    </row>
    <row r="28" spans="1:52" s="92" customFormat="1" ht="19.7" customHeight="1" x14ac:dyDescent="0.15">
      <c r="A28" s="368"/>
      <c r="B28" s="375" t="s">
        <v>309</v>
      </c>
      <c r="C28" s="376"/>
      <c r="D28" s="376"/>
      <c r="E28" s="376"/>
      <c r="F28" s="376"/>
      <c r="G28" s="377"/>
      <c r="H28" s="374"/>
      <c r="I28" s="374"/>
      <c r="J28" s="374"/>
      <c r="K28" s="374"/>
      <c r="L28" s="374"/>
      <c r="M28" s="378"/>
      <c r="N28" s="378"/>
      <c r="O28" s="378"/>
      <c r="P28" s="378"/>
      <c r="Q28" s="378"/>
      <c r="R28" s="378"/>
      <c r="S28" s="374"/>
      <c r="T28" s="374"/>
      <c r="U28" s="374"/>
      <c r="V28" s="374"/>
      <c r="W28" s="365" t="s">
        <v>315</v>
      </c>
      <c r="X28" s="365"/>
      <c r="Y28" s="365"/>
      <c r="Z28" s="365"/>
      <c r="AA28" s="513" t="s">
        <v>308</v>
      </c>
      <c r="AB28" s="514"/>
      <c r="AC28" s="515"/>
      <c r="AD28" s="9"/>
      <c r="AE28" s="9"/>
      <c r="AF28" s="9"/>
    </row>
    <row r="29" spans="1:52" s="92" customFormat="1" ht="19.7" customHeight="1" x14ac:dyDescent="0.15">
      <c r="A29" s="368"/>
      <c r="B29" s="404">
        <f>VLOOKUP(B27,$AI$15:$AJ$19,2,FALSE)</f>
        <v>0</v>
      </c>
      <c r="C29" s="404"/>
      <c r="D29" s="522">
        <f>VLOOKUP(D27,$AK$15:$AL$18,2,FALSE)</f>
        <v>0</v>
      </c>
      <c r="E29" s="523"/>
      <c r="F29" s="523"/>
      <c r="G29" s="524"/>
      <c r="H29" s="374"/>
      <c r="I29" s="374"/>
      <c r="J29" s="374"/>
      <c r="K29" s="374"/>
      <c r="L29" s="374"/>
      <c r="M29" s="378"/>
      <c r="N29" s="378"/>
      <c r="O29" s="378"/>
      <c r="P29" s="378"/>
      <c r="Q29" s="378"/>
      <c r="R29" s="378"/>
      <c r="S29" s="374"/>
      <c r="T29" s="374"/>
      <c r="U29" s="374"/>
      <c r="V29" s="374"/>
      <c r="W29" s="366"/>
      <c r="X29" s="367"/>
      <c r="Y29" s="367"/>
      <c r="Z29" s="115" t="s">
        <v>312</v>
      </c>
      <c r="AA29" s="513" t="s">
        <v>308</v>
      </c>
      <c r="AB29" s="514"/>
      <c r="AC29" s="515"/>
      <c r="AD29" s="21"/>
      <c r="AE29" s="21"/>
      <c r="AF29" s="21"/>
    </row>
    <row r="30" spans="1:52" s="92" customFormat="1" ht="19.7" customHeight="1" x14ac:dyDescent="0.15">
      <c r="A30" s="368">
        <v>5</v>
      </c>
      <c r="B30" s="369" t="s">
        <v>25</v>
      </c>
      <c r="C30" s="370"/>
      <c r="D30" s="371" t="s">
        <v>25</v>
      </c>
      <c r="E30" s="372"/>
      <c r="F30" s="372"/>
      <c r="G30" s="373"/>
      <c r="H30" s="374"/>
      <c r="I30" s="374"/>
      <c r="J30" s="374"/>
      <c r="K30" s="374"/>
      <c r="L30" s="374"/>
      <c r="M30" s="378"/>
      <c r="N30" s="378"/>
      <c r="O30" s="378"/>
      <c r="P30" s="378"/>
      <c r="Q30" s="378"/>
      <c r="R30" s="378"/>
      <c r="S30" s="374"/>
      <c r="T30" s="374"/>
      <c r="U30" s="374"/>
      <c r="V30" s="374"/>
      <c r="W30" s="379" t="s">
        <v>307</v>
      </c>
      <c r="X30" s="379"/>
      <c r="Y30" s="379"/>
      <c r="Z30" s="379"/>
      <c r="AA30" s="513" t="s">
        <v>311</v>
      </c>
      <c r="AB30" s="514"/>
      <c r="AC30" s="515"/>
      <c r="AD30" s="9"/>
      <c r="AE30" s="9"/>
      <c r="AF30" s="9"/>
    </row>
    <row r="31" spans="1:52" s="92" customFormat="1" ht="19.7" customHeight="1" x14ac:dyDescent="0.15">
      <c r="A31" s="368"/>
      <c r="B31" s="375" t="s">
        <v>313</v>
      </c>
      <c r="C31" s="376"/>
      <c r="D31" s="376"/>
      <c r="E31" s="376"/>
      <c r="F31" s="376"/>
      <c r="G31" s="377"/>
      <c r="H31" s="374"/>
      <c r="I31" s="374"/>
      <c r="J31" s="374"/>
      <c r="K31" s="374"/>
      <c r="L31" s="374"/>
      <c r="M31" s="378"/>
      <c r="N31" s="378"/>
      <c r="O31" s="378"/>
      <c r="P31" s="378"/>
      <c r="Q31" s="378"/>
      <c r="R31" s="378"/>
      <c r="S31" s="374"/>
      <c r="T31" s="374"/>
      <c r="U31" s="374"/>
      <c r="V31" s="374"/>
      <c r="W31" s="365" t="s">
        <v>315</v>
      </c>
      <c r="X31" s="365"/>
      <c r="Y31" s="365"/>
      <c r="Z31" s="365"/>
      <c r="AA31" s="513" t="s">
        <v>311</v>
      </c>
      <c r="AB31" s="514"/>
      <c r="AC31" s="515"/>
      <c r="AD31" s="9"/>
      <c r="AE31" s="9"/>
      <c r="AF31" s="9"/>
    </row>
    <row r="32" spans="1:52" s="92" customFormat="1" ht="19.7" customHeight="1" thickBot="1" x14ac:dyDescent="0.2">
      <c r="A32" s="528"/>
      <c r="B32" s="407">
        <f>VLOOKUP(B30,$AI$15:$AJ$19,2,FALSE)</f>
        <v>0</v>
      </c>
      <c r="C32" s="530"/>
      <c r="D32" s="405">
        <f>VLOOKUP(D30,$AK$15:$AL$18,2,FALSE)</f>
        <v>0</v>
      </c>
      <c r="E32" s="406"/>
      <c r="F32" s="406"/>
      <c r="G32" s="407"/>
      <c r="H32" s="400"/>
      <c r="I32" s="400"/>
      <c r="J32" s="529"/>
      <c r="K32" s="529"/>
      <c r="L32" s="529"/>
      <c r="M32" s="531"/>
      <c r="N32" s="531"/>
      <c r="O32" s="531"/>
      <c r="P32" s="531"/>
      <c r="Q32" s="531"/>
      <c r="R32" s="531"/>
      <c r="S32" s="529"/>
      <c r="T32" s="529"/>
      <c r="U32" s="529"/>
      <c r="V32" s="529"/>
      <c r="W32" s="532"/>
      <c r="X32" s="533"/>
      <c r="Y32" s="533"/>
      <c r="Z32" s="116" t="s">
        <v>303</v>
      </c>
      <c r="AA32" s="519" t="s">
        <v>249</v>
      </c>
      <c r="AB32" s="520"/>
      <c r="AC32" s="521"/>
      <c r="AD32" s="21"/>
      <c r="AE32" s="21"/>
      <c r="AF32" s="21"/>
    </row>
    <row r="33" spans="1:43" s="92" customFormat="1" ht="19.7" customHeight="1" x14ac:dyDescent="0.15">
      <c r="A33" s="350" t="s">
        <v>63</v>
      </c>
      <c r="B33" s="352" t="s">
        <v>316</v>
      </c>
      <c r="C33" s="352"/>
      <c r="D33" s="352"/>
      <c r="E33" s="352"/>
      <c r="F33" s="352" t="s">
        <v>57</v>
      </c>
      <c r="G33" s="352"/>
      <c r="H33" s="352"/>
      <c r="I33" s="352"/>
      <c r="J33" s="353" t="s">
        <v>58</v>
      </c>
      <c r="K33" s="353"/>
      <c r="L33" s="353"/>
      <c r="M33" s="353"/>
      <c r="N33" s="353" t="s">
        <v>59</v>
      </c>
      <c r="O33" s="353"/>
      <c r="P33" s="353"/>
      <c r="Q33" s="353"/>
      <c r="R33" s="353" t="s">
        <v>60</v>
      </c>
      <c r="S33" s="353"/>
      <c r="T33" s="353"/>
      <c r="U33" s="353"/>
      <c r="V33" s="353" t="s">
        <v>64</v>
      </c>
      <c r="W33" s="353"/>
      <c r="X33" s="353"/>
      <c r="Y33" s="353"/>
      <c r="Z33" s="354" t="s">
        <v>84</v>
      </c>
      <c r="AA33" s="355"/>
      <c r="AB33" s="355"/>
      <c r="AC33" s="356"/>
      <c r="AD33" s="21"/>
      <c r="AE33" s="21"/>
      <c r="AH33" s="109" t="s">
        <v>54</v>
      </c>
      <c r="AI33" s="109">
        <v>3</v>
      </c>
      <c r="AK33" s="109">
        <v>3</v>
      </c>
      <c r="AL33" s="109">
        <v>0.6</v>
      </c>
      <c r="AM33" s="109">
        <v>2</v>
      </c>
      <c r="AN33" s="109">
        <v>0.6</v>
      </c>
      <c r="AO33" s="109">
        <v>4</v>
      </c>
      <c r="AP33" s="109">
        <v>0.6</v>
      </c>
    </row>
    <row r="34" spans="1:43" s="92" customFormat="1" ht="19.7" customHeight="1" x14ac:dyDescent="0.15">
      <c r="A34" s="351"/>
      <c r="B34" s="357" t="s">
        <v>56</v>
      </c>
      <c r="C34" s="357"/>
      <c r="D34" s="358">
        <v>2</v>
      </c>
      <c r="E34" s="359"/>
      <c r="F34" s="357" t="s">
        <v>56</v>
      </c>
      <c r="G34" s="357"/>
      <c r="H34" s="358">
        <v>2</v>
      </c>
      <c r="I34" s="359"/>
      <c r="J34" s="357" t="s">
        <v>56</v>
      </c>
      <c r="K34" s="357"/>
      <c r="L34" s="358">
        <v>2</v>
      </c>
      <c r="M34" s="359"/>
      <c r="N34" s="357" t="s">
        <v>56</v>
      </c>
      <c r="O34" s="357"/>
      <c r="P34" s="358">
        <v>2</v>
      </c>
      <c r="Q34" s="359"/>
      <c r="R34" s="357" t="s">
        <v>56</v>
      </c>
      <c r="S34" s="357"/>
      <c r="T34" s="358">
        <v>2</v>
      </c>
      <c r="U34" s="359"/>
      <c r="V34" s="360">
        <f>SUM(B35:U36)</f>
        <v>0</v>
      </c>
      <c r="W34" s="360"/>
      <c r="X34" s="360"/>
      <c r="Y34" s="360"/>
      <c r="Z34" s="361">
        <f>AB6+V34</f>
        <v>0</v>
      </c>
      <c r="AA34" s="362"/>
      <c r="AB34" s="362"/>
      <c r="AC34" s="363"/>
      <c r="AD34" s="21"/>
      <c r="AE34" s="21"/>
      <c r="AH34" s="109" t="s">
        <v>55</v>
      </c>
      <c r="AI34" s="109">
        <v>3</v>
      </c>
      <c r="AK34" s="109">
        <v>6</v>
      </c>
      <c r="AL34" s="109">
        <v>0.4</v>
      </c>
      <c r="AM34" s="109">
        <v>3</v>
      </c>
      <c r="AN34" s="109">
        <v>0.4</v>
      </c>
      <c r="AO34" s="109">
        <v>7</v>
      </c>
      <c r="AP34" s="109">
        <v>0.4</v>
      </c>
    </row>
    <row r="35" spans="1:43" s="92" customFormat="1" ht="18" customHeight="1" x14ac:dyDescent="0.15">
      <c r="A35" s="351"/>
      <c r="B35" s="364">
        <f>D34*B20*D20</f>
        <v>0</v>
      </c>
      <c r="C35" s="364"/>
      <c r="D35" s="364"/>
      <c r="E35" s="364"/>
      <c r="F35" s="364">
        <f>H34*B23*D23</f>
        <v>0</v>
      </c>
      <c r="G35" s="364"/>
      <c r="H35" s="364"/>
      <c r="I35" s="364"/>
      <c r="J35" s="364">
        <f>L34*B26*D26</f>
        <v>0</v>
      </c>
      <c r="K35" s="364"/>
      <c r="L35" s="364"/>
      <c r="M35" s="364"/>
      <c r="N35" s="364">
        <f>P34*B29*D29</f>
        <v>0</v>
      </c>
      <c r="O35" s="364"/>
      <c r="P35" s="364"/>
      <c r="Q35" s="364"/>
      <c r="R35" s="364">
        <f>T34*B32*D32</f>
        <v>0</v>
      </c>
      <c r="S35" s="364"/>
      <c r="T35" s="364"/>
      <c r="U35" s="364"/>
      <c r="V35" s="360"/>
      <c r="W35" s="360"/>
      <c r="X35" s="360"/>
      <c r="Y35" s="360"/>
      <c r="Z35" s="361"/>
      <c r="AA35" s="362"/>
      <c r="AB35" s="362"/>
      <c r="AC35" s="363"/>
      <c r="AD35" s="21"/>
      <c r="AE35" s="21"/>
    </row>
    <row r="36" spans="1:43" s="92" customFormat="1" ht="18" customHeight="1" x14ac:dyDescent="0.15">
      <c r="A36" s="351"/>
      <c r="B36" s="364"/>
      <c r="C36" s="364"/>
      <c r="D36" s="364"/>
      <c r="E36" s="364"/>
      <c r="F36" s="364"/>
      <c r="G36" s="364"/>
      <c r="H36" s="364"/>
      <c r="I36" s="364"/>
      <c r="J36" s="364"/>
      <c r="K36" s="364"/>
      <c r="L36" s="364"/>
      <c r="M36" s="364"/>
      <c r="N36" s="364"/>
      <c r="O36" s="364"/>
      <c r="P36" s="364"/>
      <c r="Q36" s="364"/>
      <c r="R36" s="364"/>
      <c r="S36" s="364"/>
      <c r="T36" s="364"/>
      <c r="U36" s="364"/>
      <c r="V36" s="360"/>
      <c r="W36" s="360"/>
      <c r="X36" s="360"/>
      <c r="Y36" s="360"/>
      <c r="Z36" s="361"/>
      <c r="AA36" s="362"/>
      <c r="AB36" s="362"/>
      <c r="AC36" s="363"/>
      <c r="AD36" s="21"/>
      <c r="AE36" s="21"/>
      <c r="AH36" s="17"/>
      <c r="AI36" s="17"/>
      <c r="AJ36" s="17"/>
      <c r="AK36" s="17"/>
      <c r="AL36" s="17"/>
      <c r="AM36" s="17"/>
      <c r="AN36" s="17"/>
      <c r="AO36" s="17"/>
      <c r="AP36" s="17"/>
    </row>
    <row r="37" spans="1:43" s="92" customFormat="1" ht="19.7" customHeight="1" x14ac:dyDescent="0.15">
      <c r="A37" s="346" t="s">
        <v>65</v>
      </c>
      <c r="B37" s="525" t="s">
        <v>66</v>
      </c>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7"/>
      <c r="AD37" s="21"/>
      <c r="AE37" s="21"/>
      <c r="AF37" s="21"/>
      <c r="AI37" s="17"/>
      <c r="AJ37" s="17"/>
      <c r="AK37" s="17"/>
      <c r="AL37" s="17"/>
      <c r="AM37" s="17"/>
      <c r="AN37" s="17"/>
      <c r="AO37" s="17"/>
      <c r="AP37" s="17"/>
      <c r="AQ37" s="17"/>
    </row>
    <row r="38" spans="1:43" s="92" customFormat="1" ht="19.7" customHeight="1" x14ac:dyDescent="0.15">
      <c r="A38" s="346"/>
      <c r="B38" s="347" t="s">
        <v>339</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9"/>
      <c r="AD38" s="21"/>
      <c r="AE38" s="21"/>
      <c r="AF38" s="21"/>
      <c r="AI38" s="17"/>
      <c r="AJ38" s="17"/>
      <c r="AK38" s="17"/>
      <c r="AL38" s="17"/>
      <c r="AM38" s="17"/>
      <c r="AN38" s="17"/>
      <c r="AO38" s="17"/>
      <c r="AP38" s="17"/>
      <c r="AQ38" s="17"/>
    </row>
    <row r="39" spans="1:43" ht="19.7" customHeight="1" x14ac:dyDescent="0.15">
      <c r="A39" s="346"/>
      <c r="B39" s="17" t="s">
        <v>340</v>
      </c>
      <c r="AC39" s="117"/>
    </row>
    <row r="40" spans="1:43" ht="19.7" customHeight="1" x14ac:dyDescent="0.15">
      <c r="A40" s="346"/>
      <c r="B40" s="118" t="s">
        <v>67</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9"/>
    </row>
    <row r="41" spans="1:43" ht="12.75" customHeight="1" x14ac:dyDescent="0.15">
      <c r="A41" s="9"/>
      <c r="B41" s="9"/>
      <c r="C41" s="9"/>
      <c r="D41" s="9"/>
      <c r="E41" s="9"/>
    </row>
    <row r="42" spans="1:43" ht="12.75" customHeight="1" x14ac:dyDescent="0.15">
      <c r="A42" s="9"/>
      <c r="B42" s="9"/>
      <c r="C42" s="9"/>
      <c r="D42" s="9"/>
      <c r="E42" s="9"/>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D15:G15 D18:G18 D30:G30 D27:G27 D24:G24 D21:G21">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18:C18 B27:C27 B21:C21 B24:C24">
      <formula1>$AI$15:$AI$19</formula1>
    </dataValidation>
    <dataValidation type="list" allowBlank="1" showInputMessage="1" showErrorMessage="1" sqref="A6:J6">
      <formula1>$AI$6:$AI$9</formula1>
    </dataValidation>
    <dataValidation type="list" allowBlank="1" showInputMessage="1" showErrorMessage="1" sqref="A9:J9">
      <formula1>$AO$6:$AO$12</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topLeftCell="B1" zoomScaleNormal="100" zoomScaleSheetLayoutView="100" workbookViewId="0">
      <selection activeCell="AF13" sqref="AF13"/>
    </sheetView>
  </sheetViews>
  <sheetFormatPr defaultColWidth="13" defaultRowHeight="12" x14ac:dyDescent="0.15"/>
  <cols>
    <col min="1" max="15" width="3.125" style="17" customWidth="1"/>
    <col min="16" max="16" width="3" style="17" customWidth="1"/>
    <col min="17" max="28" width="3.125" style="17" customWidth="1"/>
    <col min="29" max="29" width="4.375" style="17" customWidth="1"/>
    <col min="30" max="32" width="2.125" style="17" customWidth="1"/>
    <col min="33" max="33" width="2.125" style="17" hidden="1" customWidth="1"/>
    <col min="34" max="34" width="5.375" style="17" hidden="1" customWidth="1"/>
    <col min="35" max="35" width="15" style="17" hidden="1" customWidth="1"/>
    <col min="36" max="36" width="4.625" style="17" hidden="1" customWidth="1"/>
    <col min="37" max="37" width="15.875" style="17" hidden="1" customWidth="1"/>
    <col min="38" max="38" width="4.625" style="17" hidden="1" customWidth="1"/>
    <col min="39" max="39" width="27.5" style="17" hidden="1" customWidth="1"/>
    <col min="40" max="40" width="4.625" style="17" hidden="1" customWidth="1"/>
    <col min="41" max="41" width="33" style="17" hidden="1" customWidth="1"/>
    <col min="42" max="42" width="5.125" style="17" hidden="1" customWidth="1"/>
    <col min="43" max="43" width="13" style="17" hidden="1" customWidth="1"/>
    <col min="44" max="44" width="15.75" style="17" hidden="1" customWidth="1"/>
    <col min="45" max="52" width="13" style="17" hidden="1" customWidth="1"/>
    <col min="53" max="54" width="0" style="17" hidden="1" customWidth="1"/>
    <col min="55" max="16384" width="13" style="17"/>
  </cols>
  <sheetData>
    <row r="1" spans="1:51" ht="18" customHeight="1" x14ac:dyDescent="0.15">
      <c r="W1" s="457" t="s">
        <v>75</v>
      </c>
      <c r="X1" s="457"/>
      <c r="Y1" s="457"/>
      <c r="Z1" s="457"/>
      <c r="AA1" s="457"/>
      <c r="AB1" s="457"/>
      <c r="AC1" s="457"/>
    </row>
    <row r="2" spans="1:51" ht="19.7" customHeight="1" thickBot="1" x14ac:dyDescent="0.2">
      <c r="A2" s="90" t="s">
        <v>223</v>
      </c>
      <c r="B2" s="91"/>
      <c r="C2" s="91"/>
      <c r="D2" s="91"/>
      <c r="E2" s="91"/>
      <c r="F2" s="91"/>
      <c r="G2" s="91"/>
      <c r="H2" s="91"/>
      <c r="I2" s="91"/>
      <c r="J2" s="91"/>
      <c r="K2" s="91"/>
      <c r="L2" s="91"/>
      <c r="M2" s="91"/>
      <c r="N2" s="534" t="s">
        <v>91</v>
      </c>
      <c r="O2" s="534"/>
      <c r="P2" s="534"/>
      <c r="Q2" s="534"/>
      <c r="R2" s="534"/>
      <c r="S2" s="534"/>
      <c r="T2" s="534"/>
      <c r="U2" s="91" t="s">
        <v>48</v>
      </c>
      <c r="V2" s="535"/>
      <c r="W2" s="535"/>
      <c r="X2" s="535"/>
      <c r="Y2" s="535"/>
      <c r="Z2" s="535"/>
      <c r="AA2" s="535"/>
      <c r="AB2" s="535"/>
      <c r="AC2" s="91" t="s">
        <v>72</v>
      </c>
      <c r="AD2" s="91"/>
      <c r="AE2" s="91"/>
    </row>
    <row r="3" spans="1:51" s="92" customFormat="1" ht="19.7" customHeight="1" thickBot="1" x14ac:dyDescent="0.2">
      <c r="A3" s="445" t="s">
        <v>2</v>
      </c>
      <c r="B3" s="446"/>
      <c r="C3" s="448" t="s">
        <v>111</v>
      </c>
      <c r="D3" s="448"/>
      <c r="E3" s="448"/>
      <c r="F3" s="448"/>
      <c r="G3" s="448"/>
      <c r="H3" s="448"/>
      <c r="I3" s="448"/>
      <c r="J3" s="448"/>
      <c r="K3" s="448"/>
      <c r="L3" s="448"/>
      <c r="M3" s="448"/>
      <c r="N3" s="449" t="s">
        <v>271</v>
      </c>
      <c r="O3" s="458"/>
      <c r="P3" s="458"/>
      <c r="Q3" s="450"/>
      <c r="R3" s="447" t="s">
        <v>47</v>
      </c>
      <c r="S3" s="448"/>
      <c r="T3" s="448"/>
      <c r="U3" s="448"/>
      <c r="V3" s="448"/>
      <c r="W3" s="448"/>
      <c r="X3" s="448"/>
      <c r="Y3" s="448"/>
      <c r="Z3" s="16" t="s">
        <v>48</v>
      </c>
      <c r="AA3" s="456"/>
      <c r="AB3" s="456"/>
      <c r="AC3" s="26" t="s">
        <v>420</v>
      </c>
      <c r="AD3" s="17"/>
      <c r="AE3" s="17"/>
      <c r="AF3" s="17"/>
    </row>
    <row r="4" spans="1:51" s="92" customFormat="1" ht="19.7" customHeight="1" thickBot="1" x14ac:dyDescent="0.2">
      <c r="A4" s="445" t="s">
        <v>45</v>
      </c>
      <c r="B4" s="446"/>
      <c r="C4" s="447"/>
      <c r="D4" s="448"/>
      <c r="E4" s="448"/>
      <c r="F4" s="448"/>
      <c r="G4" s="448"/>
      <c r="H4" s="448"/>
      <c r="I4" s="448"/>
      <c r="J4" s="448"/>
      <c r="K4" s="448"/>
      <c r="L4" s="448"/>
      <c r="M4" s="448"/>
      <c r="N4" s="449" t="s">
        <v>275</v>
      </c>
      <c r="O4" s="450"/>
      <c r="P4" s="447"/>
      <c r="Q4" s="448"/>
      <c r="R4" s="448"/>
      <c r="S4" s="448"/>
      <c r="T4" s="448"/>
      <c r="U4" s="451"/>
      <c r="V4" s="452" t="s">
        <v>49</v>
      </c>
      <c r="W4" s="453"/>
      <c r="X4" s="453"/>
      <c r="Y4" s="454"/>
      <c r="Z4" s="455"/>
      <c r="AA4" s="456"/>
      <c r="AB4" s="456"/>
      <c r="AC4" s="27" t="s">
        <v>276</v>
      </c>
      <c r="AD4" s="17"/>
      <c r="AE4" s="17"/>
      <c r="AF4" s="17"/>
    </row>
    <row r="5" spans="1:51"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1" s="92" customFormat="1" ht="19.7" customHeight="1" x14ac:dyDescent="0.15">
      <c r="A6" s="464" t="s">
        <v>52</v>
      </c>
      <c r="B6" s="465"/>
      <c r="C6" s="465"/>
      <c r="D6" s="465"/>
      <c r="E6" s="465"/>
      <c r="F6" s="465"/>
      <c r="G6" s="465"/>
      <c r="H6" s="465"/>
      <c r="I6" s="465"/>
      <c r="J6" s="465"/>
      <c r="K6" s="44" t="s">
        <v>277</v>
      </c>
      <c r="L6" s="45"/>
      <c r="M6" s="45"/>
      <c r="N6" s="466"/>
      <c r="O6" s="466"/>
      <c r="P6" s="466"/>
      <c r="Q6" s="466"/>
      <c r="R6" s="44" t="s">
        <v>53</v>
      </c>
      <c r="S6" s="96"/>
      <c r="T6" s="46"/>
      <c r="U6" s="46"/>
      <c r="V6" s="46"/>
      <c r="W6" s="466"/>
      <c r="X6" s="466"/>
      <c r="Y6" s="47" t="s">
        <v>403</v>
      </c>
      <c r="Z6" s="467">
        <f>VLOOKUP(A6,$AI$6:$AJ$9,2,FALSE)</f>
        <v>0</v>
      </c>
      <c r="AA6" s="468"/>
      <c r="AB6" s="469">
        <f>SUM(Z6:AA9)</f>
        <v>0</v>
      </c>
      <c r="AC6" s="470"/>
      <c r="AD6" s="17"/>
      <c r="AE6" s="17"/>
      <c r="AF6" s="17"/>
      <c r="AI6" s="108" t="s">
        <v>95</v>
      </c>
      <c r="AJ6" s="101">
        <v>2</v>
      </c>
      <c r="AK6" s="102" t="s">
        <v>281</v>
      </c>
      <c r="AL6" s="101">
        <v>0.5</v>
      </c>
      <c r="AM6" s="100" t="s">
        <v>282</v>
      </c>
      <c r="AN6" s="101">
        <v>0.5</v>
      </c>
      <c r="AO6" s="100" t="s">
        <v>421</v>
      </c>
      <c r="AP6" s="103">
        <v>1</v>
      </c>
      <c r="AQ6" s="123"/>
      <c r="AR6" s="123" t="s">
        <v>113</v>
      </c>
      <c r="AS6" s="123"/>
      <c r="AT6" s="123"/>
      <c r="AU6" s="123"/>
      <c r="AV6" s="123"/>
      <c r="AW6" s="123"/>
      <c r="AX6" s="123"/>
    </row>
    <row r="7" spans="1:51" s="92" customFormat="1" ht="19.7" customHeight="1" x14ac:dyDescent="0.15">
      <c r="A7" s="478" t="s">
        <v>52</v>
      </c>
      <c r="B7" s="479"/>
      <c r="C7" s="479"/>
      <c r="D7" s="479"/>
      <c r="E7" s="479"/>
      <c r="F7" s="479"/>
      <c r="G7" s="479"/>
      <c r="H7" s="479"/>
      <c r="I7" s="479"/>
      <c r="J7" s="479"/>
      <c r="K7" s="23" t="s">
        <v>277</v>
      </c>
      <c r="L7" s="25"/>
      <c r="M7" s="25"/>
      <c r="N7" s="477"/>
      <c r="O7" s="477"/>
      <c r="P7" s="477"/>
      <c r="Q7" s="477"/>
      <c r="R7" s="23" t="s">
        <v>53</v>
      </c>
      <c r="S7" s="99"/>
      <c r="T7" s="22"/>
      <c r="U7" s="22"/>
      <c r="V7" s="22"/>
      <c r="W7" s="477"/>
      <c r="X7" s="477"/>
      <c r="Y7" s="24" t="s">
        <v>403</v>
      </c>
      <c r="Z7" s="467">
        <f>VLOOKUP(A7,$AK$6:$AL$7,2,FALSE)</f>
        <v>0</v>
      </c>
      <c r="AA7" s="468"/>
      <c r="AB7" s="471"/>
      <c r="AC7" s="470"/>
      <c r="AD7" s="17"/>
      <c r="AE7" s="17"/>
      <c r="AF7" s="17"/>
      <c r="AI7" s="100" t="s">
        <v>92</v>
      </c>
      <c r="AJ7" s="101">
        <v>1</v>
      </c>
      <c r="AK7" s="102" t="s">
        <v>52</v>
      </c>
      <c r="AL7" s="101">
        <v>0</v>
      </c>
      <c r="AM7" s="102" t="s">
        <v>52</v>
      </c>
      <c r="AN7" s="101">
        <v>0</v>
      </c>
      <c r="AO7" s="100" t="s">
        <v>284</v>
      </c>
      <c r="AP7" s="107">
        <v>1</v>
      </c>
      <c r="AQ7" s="124"/>
      <c r="AR7" s="124" t="s">
        <v>422</v>
      </c>
      <c r="AS7" s="124"/>
      <c r="AT7" s="124"/>
      <c r="AU7" s="124"/>
      <c r="AV7" s="124"/>
      <c r="AW7" s="124"/>
      <c r="AX7" s="124"/>
    </row>
    <row r="8" spans="1:51" s="92" customFormat="1" ht="19.7" customHeight="1" x14ac:dyDescent="0.15">
      <c r="A8" s="478" t="s">
        <v>52</v>
      </c>
      <c r="B8" s="479"/>
      <c r="C8" s="479"/>
      <c r="D8" s="479"/>
      <c r="E8" s="479"/>
      <c r="F8" s="479"/>
      <c r="G8" s="479"/>
      <c r="H8" s="479"/>
      <c r="I8" s="479"/>
      <c r="J8" s="479"/>
      <c r="K8" s="23" t="s">
        <v>277</v>
      </c>
      <c r="L8" s="25"/>
      <c r="M8" s="25"/>
      <c r="N8" s="477"/>
      <c r="O8" s="477"/>
      <c r="P8" s="477"/>
      <c r="Q8" s="477"/>
      <c r="R8" s="23" t="s">
        <v>53</v>
      </c>
      <c r="S8" s="99"/>
      <c r="T8" s="22"/>
      <c r="U8" s="22"/>
      <c r="V8" s="22"/>
      <c r="W8" s="477"/>
      <c r="X8" s="477"/>
      <c r="Y8" s="24" t="s">
        <v>278</v>
      </c>
      <c r="Z8" s="467">
        <f>VLOOKUP(A8,$AM$6:$AN$7,2,FALSE)</f>
        <v>0</v>
      </c>
      <c r="AA8" s="468"/>
      <c r="AB8" s="471"/>
      <c r="AC8" s="470"/>
      <c r="AD8" s="17"/>
      <c r="AE8" s="17"/>
      <c r="AF8" s="17"/>
      <c r="AI8" s="100" t="s">
        <v>225</v>
      </c>
      <c r="AJ8" s="101">
        <v>1</v>
      </c>
      <c r="AK8" s="102"/>
      <c r="AM8" s="102"/>
      <c r="AN8" s="101"/>
      <c r="AO8" s="100" t="s">
        <v>343</v>
      </c>
      <c r="AP8" s="101">
        <v>1</v>
      </c>
      <c r="AQ8" s="123"/>
      <c r="AR8" s="123" t="s">
        <v>423</v>
      </c>
      <c r="AS8" s="123"/>
      <c r="AT8" s="123"/>
      <c r="AU8" s="123"/>
    </row>
    <row r="9" spans="1:51" s="92" customFormat="1" ht="19.7" customHeight="1" thickBot="1" x14ac:dyDescent="0.2">
      <c r="A9" s="474" t="s">
        <v>52</v>
      </c>
      <c r="B9" s="475"/>
      <c r="C9" s="475"/>
      <c r="D9" s="475"/>
      <c r="E9" s="475"/>
      <c r="F9" s="475"/>
      <c r="G9" s="475"/>
      <c r="H9" s="475"/>
      <c r="I9" s="475"/>
      <c r="J9" s="475"/>
      <c r="K9" s="23" t="s">
        <v>277</v>
      </c>
      <c r="L9" s="25"/>
      <c r="M9" s="25"/>
      <c r="N9" s="476"/>
      <c r="O9" s="476"/>
      <c r="P9" s="476"/>
      <c r="Q9" s="476"/>
      <c r="R9" s="31" t="s">
        <v>53</v>
      </c>
      <c r="S9" s="106"/>
      <c r="T9" s="32"/>
      <c r="U9" s="32"/>
      <c r="V9" s="32"/>
      <c r="W9" s="477"/>
      <c r="X9" s="477"/>
      <c r="Y9" s="24" t="s">
        <v>278</v>
      </c>
      <c r="Z9" s="467">
        <f>VLOOKUP(A9,$AO$6:$AP$9,2,FALSE)</f>
        <v>0</v>
      </c>
      <c r="AA9" s="468"/>
      <c r="AB9" s="472"/>
      <c r="AC9" s="473"/>
      <c r="AD9" s="17"/>
      <c r="AE9" s="17"/>
      <c r="AF9" s="17"/>
      <c r="AI9" s="108" t="s">
        <v>52</v>
      </c>
      <c r="AJ9" s="101">
        <v>0</v>
      </c>
      <c r="AO9" s="100" t="s">
        <v>52</v>
      </c>
      <c r="AP9" s="103"/>
      <c r="AR9" s="123" t="s">
        <v>424</v>
      </c>
    </row>
    <row r="10" spans="1:51" s="92" customFormat="1" ht="19.7" customHeight="1" thickBot="1" x14ac:dyDescent="0.2">
      <c r="A10" s="28" t="s">
        <v>441</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17"/>
      <c r="AE10" s="17"/>
      <c r="AF10" s="17"/>
      <c r="AR10" s="123"/>
    </row>
    <row r="11" spans="1:51" s="92" customFormat="1" ht="19.7" customHeight="1" x14ac:dyDescent="0.15">
      <c r="A11" s="409" t="s">
        <v>285</v>
      </c>
      <c r="B11" s="354" t="s">
        <v>286</v>
      </c>
      <c r="C11" s="412"/>
      <c r="D11" s="354" t="s">
        <v>51</v>
      </c>
      <c r="E11" s="355"/>
      <c r="F11" s="355"/>
      <c r="G11" s="412"/>
      <c r="H11" s="413" t="s">
        <v>11</v>
      </c>
      <c r="I11" s="414"/>
      <c r="J11" s="414"/>
      <c r="K11" s="414"/>
      <c r="L11" s="415"/>
      <c r="M11" s="422" t="s">
        <v>287</v>
      </c>
      <c r="N11" s="423"/>
      <c r="O11" s="423"/>
      <c r="P11" s="423"/>
      <c r="Q11" s="423"/>
      <c r="R11" s="424"/>
      <c r="S11" s="425" t="s">
        <v>12</v>
      </c>
      <c r="T11" s="425"/>
      <c r="U11" s="425"/>
      <c r="V11" s="425"/>
      <c r="W11" s="425"/>
      <c r="X11" s="425"/>
      <c r="Y11" s="425"/>
      <c r="Z11" s="425"/>
      <c r="AA11" s="480" t="s">
        <v>288</v>
      </c>
      <c r="AB11" s="481"/>
      <c r="AC11" s="482"/>
      <c r="AD11" s="15"/>
      <c r="AE11" s="15"/>
    </row>
    <row r="12" spans="1:51" s="92" customFormat="1" ht="19.7" customHeight="1" x14ac:dyDescent="0.15">
      <c r="A12" s="410"/>
      <c r="B12" s="426" t="s">
        <v>289</v>
      </c>
      <c r="C12" s="427"/>
      <c r="D12" s="428" t="s">
        <v>85</v>
      </c>
      <c r="E12" s="430"/>
      <c r="F12" s="430"/>
      <c r="G12" s="429"/>
      <c r="H12" s="416"/>
      <c r="I12" s="417"/>
      <c r="J12" s="417"/>
      <c r="K12" s="417"/>
      <c r="L12" s="418"/>
      <c r="M12" s="437" t="s">
        <v>290</v>
      </c>
      <c r="N12" s="438"/>
      <c r="O12" s="438"/>
      <c r="P12" s="438"/>
      <c r="Q12" s="438"/>
      <c r="R12" s="439"/>
      <c r="S12" s="443" t="s">
        <v>13</v>
      </c>
      <c r="T12" s="443"/>
      <c r="U12" s="443"/>
      <c r="V12" s="443"/>
      <c r="W12" s="443" t="s">
        <v>291</v>
      </c>
      <c r="X12" s="443"/>
      <c r="Y12" s="443"/>
      <c r="Z12" s="443"/>
      <c r="AA12" s="483" t="s">
        <v>292</v>
      </c>
      <c r="AB12" s="484"/>
      <c r="AC12" s="485"/>
      <c r="AD12" s="9"/>
      <c r="AE12" s="9"/>
    </row>
    <row r="13" spans="1:51" s="92" customFormat="1" ht="19.7" customHeight="1" x14ac:dyDescent="0.15">
      <c r="A13" s="410"/>
      <c r="B13" s="426"/>
      <c r="C13" s="427"/>
      <c r="D13" s="431"/>
      <c r="E13" s="432"/>
      <c r="F13" s="432"/>
      <c r="G13" s="433"/>
      <c r="H13" s="416"/>
      <c r="I13" s="417"/>
      <c r="J13" s="417"/>
      <c r="K13" s="417"/>
      <c r="L13" s="418"/>
      <c r="M13" s="440"/>
      <c r="N13" s="441"/>
      <c r="O13" s="441"/>
      <c r="P13" s="441"/>
      <c r="Q13" s="441"/>
      <c r="R13" s="442"/>
      <c r="S13" s="443"/>
      <c r="T13" s="443"/>
      <c r="U13" s="443"/>
      <c r="V13" s="443"/>
      <c r="W13" s="443" t="s">
        <v>293</v>
      </c>
      <c r="X13" s="443"/>
      <c r="Y13" s="443"/>
      <c r="Z13" s="443"/>
      <c r="AA13" s="483" t="s">
        <v>294</v>
      </c>
      <c r="AB13" s="484"/>
      <c r="AC13" s="485"/>
      <c r="AD13" s="9"/>
      <c r="AE13" s="9"/>
    </row>
    <row r="14" spans="1:51" s="92" customFormat="1" ht="19.7" customHeight="1" thickBot="1" x14ac:dyDescent="0.2">
      <c r="A14" s="411"/>
      <c r="B14" s="428"/>
      <c r="C14" s="429"/>
      <c r="D14" s="434"/>
      <c r="E14" s="435"/>
      <c r="F14" s="435"/>
      <c r="G14" s="436"/>
      <c r="H14" s="419"/>
      <c r="I14" s="420"/>
      <c r="J14" s="420"/>
      <c r="K14" s="420"/>
      <c r="L14" s="421"/>
      <c r="M14" s="494" t="s">
        <v>295</v>
      </c>
      <c r="N14" s="495"/>
      <c r="O14" s="495"/>
      <c r="P14" s="495"/>
      <c r="Q14" s="495"/>
      <c r="R14" s="496"/>
      <c r="S14" s="444"/>
      <c r="T14" s="444"/>
      <c r="U14" s="444"/>
      <c r="V14" s="444"/>
      <c r="W14" s="444" t="s">
        <v>329</v>
      </c>
      <c r="X14" s="444"/>
      <c r="Y14" s="444"/>
      <c r="Z14" s="444"/>
      <c r="AA14" s="486" t="s">
        <v>16</v>
      </c>
      <c r="AB14" s="487"/>
      <c r="AC14" s="488"/>
      <c r="AD14" s="21"/>
      <c r="AE14" s="21"/>
      <c r="AY14" s="120"/>
    </row>
    <row r="15" spans="1:51" s="92" customFormat="1" ht="19.7" customHeight="1" x14ac:dyDescent="0.15">
      <c r="A15" s="380" t="s">
        <v>296</v>
      </c>
      <c r="B15" s="382" t="s">
        <v>20</v>
      </c>
      <c r="C15" s="383"/>
      <c r="D15" s="384" t="s">
        <v>86</v>
      </c>
      <c r="E15" s="385"/>
      <c r="F15" s="385"/>
      <c r="G15" s="386"/>
      <c r="H15" s="387" t="s">
        <v>351</v>
      </c>
      <c r="I15" s="387"/>
      <c r="J15" s="387"/>
      <c r="K15" s="387"/>
      <c r="L15" s="387"/>
      <c r="M15" s="489" t="s">
        <v>352</v>
      </c>
      <c r="N15" s="489"/>
      <c r="O15" s="489"/>
      <c r="P15" s="489"/>
      <c r="Q15" s="489"/>
      <c r="R15" s="489"/>
      <c r="S15" s="387" t="s">
        <v>330</v>
      </c>
      <c r="T15" s="387"/>
      <c r="U15" s="387"/>
      <c r="V15" s="387"/>
      <c r="W15" s="490" t="s">
        <v>354</v>
      </c>
      <c r="X15" s="490"/>
      <c r="Y15" s="490"/>
      <c r="Z15" s="490"/>
      <c r="AA15" s="491" t="s">
        <v>332</v>
      </c>
      <c r="AB15" s="492"/>
      <c r="AC15" s="493"/>
      <c r="AD15" s="9"/>
      <c r="AE15" s="9"/>
      <c r="AI15" s="110" t="s">
        <v>333</v>
      </c>
      <c r="AJ15" s="111">
        <v>1</v>
      </c>
      <c r="AK15" s="111" t="s">
        <v>334</v>
      </c>
      <c r="AL15" s="121">
        <v>1</v>
      </c>
    </row>
    <row r="16" spans="1:51" s="92" customFormat="1" ht="19.7" customHeight="1" x14ac:dyDescent="0.15">
      <c r="A16" s="368"/>
      <c r="B16" s="375" t="s">
        <v>309</v>
      </c>
      <c r="C16" s="376"/>
      <c r="D16" s="376"/>
      <c r="E16" s="376"/>
      <c r="F16" s="376"/>
      <c r="G16" s="377"/>
      <c r="H16" s="388"/>
      <c r="I16" s="388"/>
      <c r="J16" s="388"/>
      <c r="K16" s="388"/>
      <c r="L16" s="388"/>
      <c r="M16" s="403" t="s">
        <v>300</v>
      </c>
      <c r="N16" s="403"/>
      <c r="O16" s="403"/>
      <c r="P16" s="403"/>
      <c r="Q16" s="403"/>
      <c r="R16" s="403"/>
      <c r="S16" s="388"/>
      <c r="T16" s="388"/>
      <c r="U16" s="388"/>
      <c r="V16" s="388"/>
      <c r="W16" s="390" t="s">
        <v>301</v>
      </c>
      <c r="X16" s="390"/>
      <c r="Y16" s="390"/>
      <c r="Z16" s="390"/>
      <c r="AA16" s="497" t="s">
        <v>335</v>
      </c>
      <c r="AB16" s="498"/>
      <c r="AC16" s="499"/>
      <c r="AD16" s="9"/>
      <c r="AE16" s="9"/>
      <c r="AI16" s="110" t="s">
        <v>378</v>
      </c>
      <c r="AJ16" s="111">
        <v>0.8</v>
      </c>
      <c r="AK16" s="111" t="s">
        <v>415</v>
      </c>
      <c r="AL16" s="121">
        <v>1</v>
      </c>
    </row>
    <row r="17" spans="1:52" s="92" customFormat="1" ht="19.7" customHeight="1" thickBot="1" x14ac:dyDescent="0.2">
      <c r="A17" s="381"/>
      <c r="B17" s="508">
        <f>VLOOKUP(B15,$AI$15:$AJ$19,2,FALSE)</f>
        <v>1</v>
      </c>
      <c r="C17" s="509"/>
      <c r="D17" s="510">
        <f>VLOOKUP(D15,$AK$15:$AL$18,2,FALSE)</f>
        <v>1</v>
      </c>
      <c r="E17" s="511"/>
      <c r="F17" s="511"/>
      <c r="G17" s="508"/>
      <c r="H17" s="389"/>
      <c r="I17" s="389"/>
      <c r="J17" s="389"/>
      <c r="K17" s="389"/>
      <c r="L17" s="389"/>
      <c r="M17" s="512" t="s">
        <v>83</v>
      </c>
      <c r="N17" s="512"/>
      <c r="O17" s="512"/>
      <c r="P17" s="512"/>
      <c r="Q17" s="512"/>
      <c r="R17" s="512"/>
      <c r="S17" s="389"/>
      <c r="T17" s="389"/>
      <c r="U17" s="389"/>
      <c r="V17" s="389"/>
      <c r="W17" s="391">
        <v>8500</v>
      </c>
      <c r="X17" s="392"/>
      <c r="Y17" s="392"/>
      <c r="Z17" s="113" t="s">
        <v>312</v>
      </c>
      <c r="AA17" s="500" t="s">
        <v>425</v>
      </c>
      <c r="AB17" s="501"/>
      <c r="AC17" s="502"/>
      <c r="AD17" s="21"/>
      <c r="AE17" s="21"/>
      <c r="AI17" s="110" t="s">
        <v>167</v>
      </c>
      <c r="AJ17" s="111">
        <v>0.8</v>
      </c>
      <c r="AK17" s="111" t="s">
        <v>305</v>
      </c>
      <c r="AL17" s="121">
        <v>0.8</v>
      </c>
      <c r="AZ17" s="122"/>
    </row>
    <row r="18" spans="1:52" s="92" customFormat="1" ht="19.7" customHeight="1" thickTop="1" x14ac:dyDescent="0.15">
      <c r="A18" s="380">
        <v>1</v>
      </c>
      <c r="B18" s="394" t="s">
        <v>25</v>
      </c>
      <c r="C18" s="395"/>
      <c r="D18" s="396" t="s">
        <v>25</v>
      </c>
      <c r="E18" s="397"/>
      <c r="F18" s="397"/>
      <c r="G18" s="398"/>
      <c r="H18" s="399"/>
      <c r="I18" s="399"/>
      <c r="J18" s="399"/>
      <c r="K18" s="399"/>
      <c r="L18" s="399"/>
      <c r="M18" s="503"/>
      <c r="N18" s="503"/>
      <c r="O18" s="503"/>
      <c r="P18" s="503"/>
      <c r="Q18" s="503"/>
      <c r="R18" s="503"/>
      <c r="S18" s="399"/>
      <c r="T18" s="399"/>
      <c r="U18" s="399"/>
      <c r="V18" s="399"/>
      <c r="W18" s="504" t="s">
        <v>307</v>
      </c>
      <c r="X18" s="504"/>
      <c r="Y18" s="504"/>
      <c r="Z18" s="504"/>
      <c r="AA18" s="505" t="s">
        <v>311</v>
      </c>
      <c r="AB18" s="506"/>
      <c r="AC18" s="507"/>
      <c r="AD18" s="9"/>
      <c r="AE18" s="9"/>
      <c r="AF18" s="9"/>
      <c r="AI18" s="110" t="s">
        <v>173</v>
      </c>
      <c r="AJ18" s="111">
        <v>0.6</v>
      </c>
      <c r="AK18" s="17" t="s">
        <v>306</v>
      </c>
      <c r="AL18" s="17"/>
    </row>
    <row r="19" spans="1:52" s="92" customFormat="1" ht="19.7" customHeight="1" x14ac:dyDescent="0.15">
      <c r="A19" s="368"/>
      <c r="B19" s="375" t="s">
        <v>309</v>
      </c>
      <c r="C19" s="376"/>
      <c r="D19" s="376"/>
      <c r="E19" s="376"/>
      <c r="F19" s="376"/>
      <c r="G19" s="377"/>
      <c r="H19" s="374"/>
      <c r="I19" s="374"/>
      <c r="J19" s="374"/>
      <c r="K19" s="374"/>
      <c r="L19" s="374"/>
      <c r="M19" s="378"/>
      <c r="N19" s="378"/>
      <c r="O19" s="378"/>
      <c r="P19" s="378"/>
      <c r="Q19" s="378"/>
      <c r="R19" s="378"/>
      <c r="S19" s="374"/>
      <c r="T19" s="374"/>
      <c r="U19" s="374"/>
      <c r="V19" s="374"/>
      <c r="W19" s="365" t="s">
        <v>310</v>
      </c>
      <c r="X19" s="365"/>
      <c r="Y19" s="365"/>
      <c r="Z19" s="365"/>
      <c r="AA19" s="513" t="s">
        <v>308</v>
      </c>
      <c r="AB19" s="514"/>
      <c r="AC19" s="515"/>
      <c r="AD19" s="9"/>
      <c r="AE19" s="9"/>
      <c r="AF19" s="9"/>
      <c r="AI19" s="17" t="s">
        <v>306</v>
      </c>
      <c r="AJ19" s="17"/>
    </row>
    <row r="20" spans="1:52" s="92" customFormat="1" ht="19.7" customHeight="1" x14ac:dyDescent="0.15">
      <c r="A20" s="393"/>
      <c r="B20" s="404">
        <f>VLOOKUP(B18,$AI$15:$AJ$19,2,FALSE)</f>
        <v>0</v>
      </c>
      <c r="C20" s="404"/>
      <c r="D20" s="405">
        <f>VLOOKUP(D18,$AK$15:$AL$18,2,FALSE)</f>
        <v>0</v>
      </c>
      <c r="E20" s="406"/>
      <c r="F20" s="406"/>
      <c r="G20" s="407"/>
      <c r="H20" s="400"/>
      <c r="I20" s="400"/>
      <c r="J20" s="400"/>
      <c r="K20" s="400"/>
      <c r="L20" s="400"/>
      <c r="M20" s="408"/>
      <c r="N20" s="408"/>
      <c r="O20" s="408"/>
      <c r="P20" s="408"/>
      <c r="Q20" s="408"/>
      <c r="R20" s="408"/>
      <c r="S20" s="400"/>
      <c r="T20" s="400"/>
      <c r="U20" s="400"/>
      <c r="V20" s="400"/>
      <c r="W20" s="401"/>
      <c r="X20" s="402"/>
      <c r="Y20" s="402"/>
      <c r="Z20" s="114" t="s">
        <v>312</v>
      </c>
      <c r="AA20" s="516" t="s">
        <v>308</v>
      </c>
      <c r="AB20" s="517"/>
      <c r="AC20" s="518"/>
      <c r="AD20" s="21"/>
      <c r="AE20" s="21"/>
      <c r="AF20" s="21"/>
    </row>
    <row r="21" spans="1:52" s="92" customFormat="1" ht="19.7" customHeight="1" x14ac:dyDescent="0.15">
      <c r="A21" s="368">
        <v>2</v>
      </c>
      <c r="B21" s="369" t="s">
        <v>25</v>
      </c>
      <c r="C21" s="370"/>
      <c r="D21" s="371" t="s">
        <v>25</v>
      </c>
      <c r="E21" s="372"/>
      <c r="F21" s="372"/>
      <c r="G21" s="373"/>
      <c r="H21" s="374"/>
      <c r="I21" s="374"/>
      <c r="J21" s="374"/>
      <c r="K21" s="374"/>
      <c r="L21" s="374"/>
      <c r="M21" s="378"/>
      <c r="N21" s="378"/>
      <c r="O21" s="378"/>
      <c r="P21" s="378"/>
      <c r="Q21" s="378"/>
      <c r="R21" s="378"/>
      <c r="S21" s="374"/>
      <c r="T21" s="374"/>
      <c r="U21" s="374"/>
      <c r="V21" s="374"/>
      <c r="W21" s="379" t="s">
        <v>307</v>
      </c>
      <c r="X21" s="379"/>
      <c r="Y21" s="379"/>
      <c r="Z21" s="379"/>
      <c r="AA21" s="513" t="s">
        <v>308</v>
      </c>
      <c r="AB21" s="514"/>
      <c r="AC21" s="515"/>
      <c r="AD21" s="9"/>
      <c r="AE21" s="9"/>
      <c r="AF21" s="9"/>
    </row>
    <row r="22" spans="1:52" s="92" customFormat="1" ht="19.7" customHeight="1" x14ac:dyDescent="0.15">
      <c r="A22" s="368"/>
      <c r="B22" s="375" t="s">
        <v>309</v>
      </c>
      <c r="C22" s="376"/>
      <c r="D22" s="376"/>
      <c r="E22" s="376"/>
      <c r="F22" s="376"/>
      <c r="G22" s="377"/>
      <c r="H22" s="374"/>
      <c r="I22" s="374"/>
      <c r="J22" s="374"/>
      <c r="K22" s="374"/>
      <c r="L22" s="374"/>
      <c r="M22" s="378"/>
      <c r="N22" s="378"/>
      <c r="O22" s="378"/>
      <c r="P22" s="378"/>
      <c r="Q22" s="378"/>
      <c r="R22" s="378"/>
      <c r="S22" s="374"/>
      <c r="T22" s="374"/>
      <c r="U22" s="374"/>
      <c r="V22" s="374"/>
      <c r="W22" s="365" t="s">
        <v>310</v>
      </c>
      <c r="X22" s="365"/>
      <c r="Y22" s="365"/>
      <c r="Z22" s="365"/>
      <c r="AA22" s="513" t="s">
        <v>311</v>
      </c>
      <c r="AB22" s="514"/>
      <c r="AC22" s="515"/>
      <c r="AD22" s="9"/>
      <c r="AE22" s="9"/>
      <c r="AF22" s="9"/>
    </row>
    <row r="23" spans="1:52" s="92" customFormat="1" ht="19.7" customHeight="1" x14ac:dyDescent="0.15">
      <c r="A23" s="368"/>
      <c r="B23" s="404">
        <f>VLOOKUP(B21,$AI$15:$AJ$19,2,FALSE)</f>
        <v>0</v>
      </c>
      <c r="C23" s="404"/>
      <c r="D23" s="522">
        <f>VLOOKUP(D21,$AK$15:$AL$18,2,FALSE)</f>
        <v>0</v>
      </c>
      <c r="E23" s="523"/>
      <c r="F23" s="523"/>
      <c r="G23" s="524"/>
      <c r="H23" s="374"/>
      <c r="I23" s="374"/>
      <c r="J23" s="374"/>
      <c r="K23" s="374"/>
      <c r="L23" s="374"/>
      <c r="M23" s="378"/>
      <c r="N23" s="378"/>
      <c r="O23" s="378"/>
      <c r="P23" s="378"/>
      <c r="Q23" s="378"/>
      <c r="R23" s="378"/>
      <c r="S23" s="374"/>
      <c r="T23" s="374"/>
      <c r="U23" s="374"/>
      <c r="V23" s="374"/>
      <c r="W23" s="366"/>
      <c r="X23" s="367"/>
      <c r="Y23" s="367"/>
      <c r="Z23" s="115" t="s">
        <v>303</v>
      </c>
      <c r="AA23" s="513" t="s">
        <v>308</v>
      </c>
      <c r="AB23" s="514"/>
      <c r="AC23" s="515"/>
      <c r="AD23" s="21"/>
      <c r="AE23" s="21"/>
      <c r="AF23" s="21"/>
    </row>
    <row r="24" spans="1:52" s="92" customFormat="1" ht="19.7" customHeight="1" x14ac:dyDescent="0.15">
      <c r="A24" s="368">
        <v>3</v>
      </c>
      <c r="B24" s="369" t="s">
        <v>25</v>
      </c>
      <c r="C24" s="370"/>
      <c r="D24" s="371" t="s">
        <v>25</v>
      </c>
      <c r="E24" s="372"/>
      <c r="F24" s="372"/>
      <c r="G24" s="373"/>
      <c r="H24" s="374"/>
      <c r="I24" s="374"/>
      <c r="J24" s="374"/>
      <c r="K24" s="374"/>
      <c r="L24" s="374"/>
      <c r="M24" s="378"/>
      <c r="N24" s="378"/>
      <c r="O24" s="378"/>
      <c r="P24" s="378"/>
      <c r="Q24" s="378"/>
      <c r="R24" s="378"/>
      <c r="S24" s="374"/>
      <c r="T24" s="374"/>
      <c r="U24" s="374"/>
      <c r="V24" s="374"/>
      <c r="W24" s="379" t="s">
        <v>307</v>
      </c>
      <c r="X24" s="379"/>
      <c r="Y24" s="379"/>
      <c r="Z24" s="379"/>
      <c r="AA24" s="513" t="s">
        <v>308</v>
      </c>
      <c r="AB24" s="514"/>
      <c r="AC24" s="515"/>
      <c r="AD24" s="9"/>
      <c r="AE24" s="9"/>
      <c r="AF24" s="9"/>
    </row>
    <row r="25" spans="1:52" s="92" customFormat="1" ht="19.7" customHeight="1" x14ac:dyDescent="0.15">
      <c r="A25" s="368"/>
      <c r="B25" s="375" t="s">
        <v>313</v>
      </c>
      <c r="C25" s="376"/>
      <c r="D25" s="376"/>
      <c r="E25" s="376"/>
      <c r="F25" s="376"/>
      <c r="G25" s="377"/>
      <c r="H25" s="374"/>
      <c r="I25" s="374"/>
      <c r="J25" s="374"/>
      <c r="K25" s="374"/>
      <c r="L25" s="374"/>
      <c r="M25" s="378"/>
      <c r="N25" s="378"/>
      <c r="O25" s="378"/>
      <c r="P25" s="378"/>
      <c r="Q25" s="378"/>
      <c r="R25" s="378"/>
      <c r="S25" s="374"/>
      <c r="T25" s="374"/>
      <c r="U25" s="374"/>
      <c r="V25" s="374"/>
      <c r="W25" s="365" t="s">
        <v>315</v>
      </c>
      <c r="X25" s="365"/>
      <c r="Y25" s="365"/>
      <c r="Z25" s="365"/>
      <c r="AA25" s="513" t="s">
        <v>308</v>
      </c>
      <c r="AB25" s="514"/>
      <c r="AC25" s="515"/>
      <c r="AD25" s="9"/>
      <c r="AE25" s="9"/>
      <c r="AF25" s="9"/>
    </row>
    <row r="26" spans="1:52" s="92" customFormat="1" ht="19.7" customHeight="1" x14ac:dyDescent="0.15">
      <c r="A26" s="368"/>
      <c r="B26" s="404">
        <f>VLOOKUP(B24,$AI$15:$AJ$19,2,FALSE)</f>
        <v>0</v>
      </c>
      <c r="C26" s="404"/>
      <c r="D26" s="522">
        <f>VLOOKUP(D24,$AK$15:$AL$18,2,FALSE)</f>
        <v>0</v>
      </c>
      <c r="E26" s="523"/>
      <c r="F26" s="523"/>
      <c r="G26" s="524"/>
      <c r="H26" s="374"/>
      <c r="I26" s="374"/>
      <c r="J26" s="374"/>
      <c r="K26" s="374"/>
      <c r="L26" s="374"/>
      <c r="M26" s="378"/>
      <c r="N26" s="378"/>
      <c r="O26" s="378"/>
      <c r="P26" s="378"/>
      <c r="Q26" s="378"/>
      <c r="R26" s="378"/>
      <c r="S26" s="374"/>
      <c r="T26" s="374"/>
      <c r="U26" s="374"/>
      <c r="V26" s="374"/>
      <c r="W26" s="366"/>
      <c r="X26" s="367"/>
      <c r="Y26" s="367"/>
      <c r="Z26" s="115" t="s">
        <v>312</v>
      </c>
      <c r="AA26" s="513" t="s">
        <v>308</v>
      </c>
      <c r="AB26" s="514"/>
      <c r="AC26" s="515"/>
      <c r="AD26" s="21"/>
      <c r="AE26" s="21"/>
      <c r="AF26" s="21"/>
    </row>
    <row r="27" spans="1:52" s="92" customFormat="1" ht="19.7" customHeight="1" x14ac:dyDescent="0.15">
      <c r="A27" s="368">
        <v>4</v>
      </c>
      <c r="B27" s="369" t="s">
        <v>25</v>
      </c>
      <c r="C27" s="370"/>
      <c r="D27" s="371" t="s">
        <v>25</v>
      </c>
      <c r="E27" s="372"/>
      <c r="F27" s="372"/>
      <c r="G27" s="373"/>
      <c r="H27" s="374"/>
      <c r="I27" s="374"/>
      <c r="J27" s="374"/>
      <c r="K27" s="374"/>
      <c r="L27" s="374"/>
      <c r="M27" s="378"/>
      <c r="N27" s="378"/>
      <c r="O27" s="378"/>
      <c r="P27" s="378"/>
      <c r="Q27" s="378"/>
      <c r="R27" s="378"/>
      <c r="S27" s="374"/>
      <c r="T27" s="374"/>
      <c r="U27" s="374"/>
      <c r="V27" s="374"/>
      <c r="W27" s="379" t="s">
        <v>314</v>
      </c>
      <c r="X27" s="379"/>
      <c r="Y27" s="379"/>
      <c r="Z27" s="379"/>
      <c r="AA27" s="513" t="s">
        <v>308</v>
      </c>
      <c r="AB27" s="514"/>
      <c r="AC27" s="515"/>
      <c r="AD27" s="9"/>
      <c r="AE27" s="9"/>
      <c r="AF27" s="9"/>
    </row>
    <row r="28" spans="1:52" s="92" customFormat="1" ht="19.7" customHeight="1" x14ac:dyDescent="0.15">
      <c r="A28" s="368"/>
      <c r="B28" s="375" t="s">
        <v>313</v>
      </c>
      <c r="C28" s="376"/>
      <c r="D28" s="376"/>
      <c r="E28" s="376"/>
      <c r="F28" s="376"/>
      <c r="G28" s="377"/>
      <c r="H28" s="374"/>
      <c r="I28" s="374"/>
      <c r="J28" s="374"/>
      <c r="K28" s="374"/>
      <c r="L28" s="374"/>
      <c r="M28" s="378"/>
      <c r="N28" s="378"/>
      <c r="O28" s="378"/>
      <c r="P28" s="378"/>
      <c r="Q28" s="378"/>
      <c r="R28" s="378"/>
      <c r="S28" s="374"/>
      <c r="T28" s="374"/>
      <c r="U28" s="374"/>
      <c r="V28" s="374"/>
      <c r="W28" s="365" t="s">
        <v>315</v>
      </c>
      <c r="X28" s="365"/>
      <c r="Y28" s="365"/>
      <c r="Z28" s="365"/>
      <c r="AA28" s="513" t="s">
        <v>308</v>
      </c>
      <c r="AB28" s="514"/>
      <c r="AC28" s="515"/>
      <c r="AD28" s="9"/>
      <c r="AE28" s="9"/>
      <c r="AF28" s="9"/>
    </row>
    <row r="29" spans="1:52" s="92" customFormat="1" ht="19.7" customHeight="1" x14ac:dyDescent="0.15">
      <c r="A29" s="368"/>
      <c r="B29" s="404">
        <f>VLOOKUP(B27,$AI$15:$AJ$19,2,FALSE)</f>
        <v>0</v>
      </c>
      <c r="C29" s="404"/>
      <c r="D29" s="522">
        <f>VLOOKUP(D27,$AK$15:$AL$18,2,FALSE)</f>
        <v>0</v>
      </c>
      <c r="E29" s="523"/>
      <c r="F29" s="523"/>
      <c r="G29" s="524"/>
      <c r="H29" s="374"/>
      <c r="I29" s="374"/>
      <c r="J29" s="374"/>
      <c r="K29" s="374"/>
      <c r="L29" s="374"/>
      <c r="M29" s="378"/>
      <c r="N29" s="378"/>
      <c r="O29" s="378"/>
      <c r="P29" s="378"/>
      <c r="Q29" s="378"/>
      <c r="R29" s="378"/>
      <c r="S29" s="374"/>
      <c r="T29" s="374"/>
      <c r="U29" s="374"/>
      <c r="V29" s="374"/>
      <c r="W29" s="366"/>
      <c r="X29" s="367"/>
      <c r="Y29" s="367"/>
      <c r="Z29" s="115" t="s">
        <v>312</v>
      </c>
      <c r="AA29" s="513" t="s">
        <v>308</v>
      </c>
      <c r="AB29" s="514"/>
      <c r="AC29" s="515"/>
      <c r="AD29" s="21"/>
      <c r="AE29" s="21"/>
      <c r="AF29" s="21"/>
    </row>
    <row r="30" spans="1:52" s="92" customFormat="1" ht="19.7" customHeight="1" x14ac:dyDescent="0.15">
      <c r="A30" s="368">
        <v>5</v>
      </c>
      <c r="B30" s="369" t="s">
        <v>25</v>
      </c>
      <c r="C30" s="370"/>
      <c r="D30" s="371" t="s">
        <v>25</v>
      </c>
      <c r="E30" s="372"/>
      <c r="F30" s="372"/>
      <c r="G30" s="373"/>
      <c r="H30" s="374"/>
      <c r="I30" s="374"/>
      <c r="J30" s="374"/>
      <c r="K30" s="374"/>
      <c r="L30" s="374"/>
      <c r="M30" s="378"/>
      <c r="N30" s="378"/>
      <c r="O30" s="378"/>
      <c r="P30" s="378"/>
      <c r="Q30" s="378"/>
      <c r="R30" s="378"/>
      <c r="S30" s="374"/>
      <c r="T30" s="374"/>
      <c r="U30" s="374"/>
      <c r="V30" s="374"/>
      <c r="W30" s="379" t="s">
        <v>307</v>
      </c>
      <c r="X30" s="379"/>
      <c r="Y30" s="379"/>
      <c r="Z30" s="379"/>
      <c r="AA30" s="513" t="s">
        <v>308</v>
      </c>
      <c r="AB30" s="514"/>
      <c r="AC30" s="515"/>
      <c r="AD30" s="9"/>
      <c r="AE30" s="9"/>
      <c r="AF30" s="9"/>
    </row>
    <row r="31" spans="1:52" s="92" customFormat="1" ht="19.7" customHeight="1" x14ac:dyDescent="0.15">
      <c r="A31" s="368"/>
      <c r="B31" s="375" t="s">
        <v>309</v>
      </c>
      <c r="C31" s="376"/>
      <c r="D31" s="376"/>
      <c r="E31" s="376"/>
      <c r="F31" s="376"/>
      <c r="G31" s="377"/>
      <c r="H31" s="374"/>
      <c r="I31" s="374"/>
      <c r="J31" s="374"/>
      <c r="K31" s="374"/>
      <c r="L31" s="374"/>
      <c r="M31" s="378"/>
      <c r="N31" s="378"/>
      <c r="O31" s="378"/>
      <c r="P31" s="378"/>
      <c r="Q31" s="378"/>
      <c r="R31" s="378"/>
      <c r="S31" s="374"/>
      <c r="T31" s="374"/>
      <c r="U31" s="374"/>
      <c r="V31" s="374"/>
      <c r="W31" s="365" t="s">
        <v>315</v>
      </c>
      <c r="X31" s="365"/>
      <c r="Y31" s="365"/>
      <c r="Z31" s="365"/>
      <c r="AA31" s="513" t="s">
        <v>311</v>
      </c>
      <c r="AB31" s="514"/>
      <c r="AC31" s="515"/>
      <c r="AD31" s="9"/>
      <c r="AE31" s="9"/>
      <c r="AF31" s="9"/>
    </row>
    <row r="32" spans="1:52" s="92" customFormat="1" ht="19.7" customHeight="1" thickBot="1" x14ac:dyDescent="0.2">
      <c r="A32" s="528"/>
      <c r="B32" s="407">
        <f>VLOOKUP(B30,$AI$15:$AJ$19,2,FALSE)</f>
        <v>0</v>
      </c>
      <c r="C32" s="530"/>
      <c r="D32" s="405">
        <f>VLOOKUP(D30,$AK$15:$AL$18,2,FALSE)</f>
        <v>0</v>
      </c>
      <c r="E32" s="406"/>
      <c r="F32" s="406"/>
      <c r="G32" s="407"/>
      <c r="H32" s="400"/>
      <c r="I32" s="400"/>
      <c r="J32" s="529"/>
      <c r="K32" s="529"/>
      <c r="L32" s="529"/>
      <c r="M32" s="531"/>
      <c r="N32" s="531"/>
      <c r="O32" s="531"/>
      <c r="P32" s="531"/>
      <c r="Q32" s="531"/>
      <c r="R32" s="531"/>
      <c r="S32" s="529"/>
      <c r="T32" s="529"/>
      <c r="U32" s="529"/>
      <c r="V32" s="529"/>
      <c r="W32" s="532"/>
      <c r="X32" s="533"/>
      <c r="Y32" s="533"/>
      <c r="Z32" s="116" t="s">
        <v>312</v>
      </c>
      <c r="AA32" s="519" t="s">
        <v>308</v>
      </c>
      <c r="AB32" s="520"/>
      <c r="AC32" s="521"/>
      <c r="AD32" s="21"/>
      <c r="AE32" s="21"/>
      <c r="AF32" s="21"/>
    </row>
    <row r="33" spans="1:43" s="92" customFormat="1" ht="19.7" customHeight="1" x14ac:dyDescent="0.15">
      <c r="A33" s="350" t="s">
        <v>63</v>
      </c>
      <c r="B33" s="352" t="s">
        <v>316</v>
      </c>
      <c r="C33" s="352"/>
      <c r="D33" s="352"/>
      <c r="E33" s="352"/>
      <c r="F33" s="352" t="s">
        <v>57</v>
      </c>
      <c r="G33" s="352"/>
      <c r="H33" s="352"/>
      <c r="I33" s="352"/>
      <c r="J33" s="353" t="s">
        <v>58</v>
      </c>
      <c r="K33" s="353"/>
      <c r="L33" s="353"/>
      <c r="M33" s="353"/>
      <c r="N33" s="353" t="s">
        <v>59</v>
      </c>
      <c r="O33" s="353"/>
      <c r="P33" s="353"/>
      <c r="Q33" s="353"/>
      <c r="R33" s="353" t="s">
        <v>60</v>
      </c>
      <c r="S33" s="353"/>
      <c r="T33" s="353"/>
      <c r="U33" s="353"/>
      <c r="V33" s="353" t="s">
        <v>64</v>
      </c>
      <c r="W33" s="353"/>
      <c r="X33" s="353"/>
      <c r="Y33" s="353"/>
      <c r="Z33" s="354" t="s">
        <v>84</v>
      </c>
      <c r="AA33" s="355"/>
      <c r="AB33" s="355"/>
      <c r="AC33" s="356"/>
      <c r="AD33" s="21"/>
      <c r="AE33" s="21"/>
      <c r="AH33" s="109" t="s">
        <v>54</v>
      </c>
      <c r="AI33" s="109">
        <v>3</v>
      </c>
      <c r="AK33" s="109">
        <v>3</v>
      </c>
      <c r="AL33" s="109">
        <v>0.6</v>
      </c>
      <c r="AM33" s="109">
        <v>2</v>
      </c>
      <c r="AN33" s="109">
        <v>0.6</v>
      </c>
      <c r="AO33" s="109">
        <v>4</v>
      </c>
      <c r="AP33" s="109">
        <v>0.6</v>
      </c>
    </row>
    <row r="34" spans="1:43" s="92" customFormat="1" ht="19.7" customHeight="1" x14ac:dyDescent="0.15">
      <c r="A34" s="351"/>
      <c r="B34" s="357" t="s">
        <v>56</v>
      </c>
      <c r="C34" s="357"/>
      <c r="D34" s="358">
        <v>2</v>
      </c>
      <c r="E34" s="359"/>
      <c r="F34" s="357" t="s">
        <v>56</v>
      </c>
      <c r="G34" s="357"/>
      <c r="H34" s="358">
        <v>2</v>
      </c>
      <c r="I34" s="359"/>
      <c r="J34" s="357" t="s">
        <v>56</v>
      </c>
      <c r="K34" s="357"/>
      <c r="L34" s="358">
        <v>2</v>
      </c>
      <c r="M34" s="359"/>
      <c r="N34" s="357" t="s">
        <v>56</v>
      </c>
      <c r="O34" s="357"/>
      <c r="P34" s="358">
        <v>2</v>
      </c>
      <c r="Q34" s="359"/>
      <c r="R34" s="357" t="s">
        <v>56</v>
      </c>
      <c r="S34" s="357"/>
      <c r="T34" s="358">
        <v>2</v>
      </c>
      <c r="U34" s="359"/>
      <c r="V34" s="360">
        <f>SUM(B35:U36)</f>
        <v>0</v>
      </c>
      <c r="W34" s="360"/>
      <c r="X34" s="360"/>
      <c r="Y34" s="360"/>
      <c r="Z34" s="361">
        <f>IF(V2=0,AB6+V34,(AB6+V34)/2)</f>
        <v>0</v>
      </c>
      <c r="AA34" s="362"/>
      <c r="AB34" s="362"/>
      <c r="AC34" s="363"/>
      <c r="AD34" s="21"/>
      <c r="AE34" s="21"/>
      <c r="AH34" s="109" t="s">
        <v>55</v>
      </c>
      <c r="AI34" s="109">
        <v>3</v>
      </c>
      <c r="AK34" s="109">
        <v>6</v>
      </c>
      <c r="AL34" s="109">
        <v>0.4</v>
      </c>
      <c r="AM34" s="109">
        <v>3</v>
      </c>
      <c r="AN34" s="109">
        <v>0.4</v>
      </c>
      <c r="AO34" s="109">
        <v>7</v>
      </c>
      <c r="AP34" s="109">
        <v>0.4</v>
      </c>
    </row>
    <row r="35" spans="1:43" s="92" customFormat="1" ht="18" customHeight="1" x14ac:dyDescent="0.15">
      <c r="A35" s="351"/>
      <c r="B35" s="364">
        <f>D34*B20*D20</f>
        <v>0</v>
      </c>
      <c r="C35" s="364"/>
      <c r="D35" s="364"/>
      <c r="E35" s="364"/>
      <c r="F35" s="364">
        <f>H34*B23*D23</f>
        <v>0</v>
      </c>
      <c r="G35" s="364"/>
      <c r="H35" s="364"/>
      <c r="I35" s="364"/>
      <c r="J35" s="364">
        <f>L34*B26*D26</f>
        <v>0</v>
      </c>
      <c r="K35" s="364"/>
      <c r="L35" s="364"/>
      <c r="M35" s="364"/>
      <c r="N35" s="364">
        <f>P34*B29*D29</f>
        <v>0</v>
      </c>
      <c r="O35" s="364"/>
      <c r="P35" s="364"/>
      <c r="Q35" s="364"/>
      <c r="R35" s="364">
        <f>T34*B32*D32</f>
        <v>0</v>
      </c>
      <c r="S35" s="364"/>
      <c r="T35" s="364"/>
      <c r="U35" s="364"/>
      <c r="V35" s="360"/>
      <c r="W35" s="360"/>
      <c r="X35" s="360"/>
      <c r="Y35" s="360"/>
      <c r="Z35" s="361"/>
      <c r="AA35" s="362"/>
      <c r="AB35" s="362"/>
      <c r="AC35" s="363"/>
      <c r="AD35" s="21"/>
      <c r="AE35" s="21"/>
    </row>
    <row r="36" spans="1:43" s="92" customFormat="1" ht="18" customHeight="1" x14ac:dyDescent="0.15">
      <c r="A36" s="351"/>
      <c r="B36" s="364"/>
      <c r="C36" s="364"/>
      <c r="D36" s="364"/>
      <c r="E36" s="364"/>
      <c r="F36" s="364"/>
      <c r="G36" s="364"/>
      <c r="H36" s="364"/>
      <c r="I36" s="364"/>
      <c r="J36" s="364"/>
      <c r="K36" s="364"/>
      <c r="L36" s="364"/>
      <c r="M36" s="364"/>
      <c r="N36" s="364"/>
      <c r="O36" s="364"/>
      <c r="P36" s="364"/>
      <c r="Q36" s="364"/>
      <c r="R36" s="364"/>
      <c r="S36" s="364"/>
      <c r="T36" s="364"/>
      <c r="U36" s="364"/>
      <c r="V36" s="360"/>
      <c r="W36" s="360"/>
      <c r="X36" s="360"/>
      <c r="Y36" s="360"/>
      <c r="Z36" s="361"/>
      <c r="AA36" s="362"/>
      <c r="AB36" s="362"/>
      <c r="AC36" s="363"/>
      <c r="AD36" s="21"/>
      <c r="AE36" s="21"/>
      <c r="AH36" s="17"/>
      <c r="AI36" s="17"/>
      <c r="AJ36" s="17"/>
      <c r="AK36" s="17"/>
      <c r="AL36" s="17"/>
      <c r="AM36" s="17"/>
      <c r="AN36" s="17"/>
      <c r="AO36" s="17"/>
      <c r="AP36" s="17"/>
    </row>
    <row r="37" spans="1:43" s="92" customFormat="1" ht="19.7" customHeight="1" x14ac:dyDescent="0.15">
      <c r="A37" s="346" t="s">
        <v>65</v>
      </c>
      <c r="B37" s="525" t="s">
        <v>66</v>
      </c>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7"/>
      <c r="AD37" s="21"/>
      <c r="AE37" s="21"/>
      <c r="AF37" s="21"/>
      <c r="AI37" s="17"/>
      <c r="AJ37" s="17"/>
      <c r="AK37" s="17"/>
      <c r="AL37" s="17"/>
      <c r="AM37" s="17"/>
      <c r="AN37" s="17"/>
      <c r="AO37" s="17"/>
      <c r="AP37" s="17"/>
      <c r="AQ37" s="17"/>
    </row>
    <row r="38" spans="1:43" s="92" customFormat="1" ht="19.7" customHeight="1" x14ac:dyDescent="0.15">
      <c r="A38" s="346"/>
      <c r="B38" s="347" t="s">
        <v>426</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9"/>
      <c r="AD38" s="21"/>
      <c r="AE38" s="21"/>
      <c r="AF38" s="21"/>
      <c r="AI38" s="17"/>
      <c r="AJ38" s="17"/>
      <c r="AK38" s="17"/>
      <c r="AL38" s="17"/>
      <c r="AM38" s="17"/>
      <c r="AN38" s="17"/>
      <c r="AO38" s="17"/>
      <c r="AP38" s="17"/>
      <c r="AQ38" s="17"/>
    </row>
    <row r="39" spans="1:43" ht="19.7" customHeight="1" x14ac:dyDescent="0.15">
      <c r="A39" s="346"/>
      <c r="B39" s="17" t="s">
        <v>427</v>
      </c>
      <c r="AC39" s="117"/>
    </row>
    <row r="40" spans="1:43" ht="19.7" customHeight="1" x14ac:dyDescent="0.15">
      <c r="A40" s="346"/>
      <c r="B40" s="118" t="s">
        <v>67</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9"/>
    </row>
    <row r="41" spans="1:43" ht="12.75" customHeight="1" x14ac:dyDescent="0.15">
      <c r="A41" s="9"/>
      <c r="B41" s="9"/>
      <c r="C41" s="9"/>
      <c r="D41" s="9"/>
      <c r="E41" s="9"/>
    </row>
    <row r="42" spans="1:43" ht="12.75" customHeight="1" x14ac:dyDescent="0.15">
      <c r="A42" s="9"/>
      <c r="B42" s="9"/>
      <c r="C42" s="9"/>
      <c r="D42" s="9"/>
      <c r="E42" s="9"/>
    </row>
  </sheetData>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s>
  <phoneticPr fontId="3"/>
  <dataValidations count="7">
    <dataValidation type="list" allowBlank="1" showInputMessage="1" showErrorMessage="1" sqref="V2:AB2">
      <formula1>$AR$6:$AR$10</formula1>
    </dataValidation>
    <dataValidation type="list" allowBlank="1" showInputMessage="1" showErrorMessage="1" sqref="A6:J6">
      <formula1>$AI$6:$AI$9</formula1>
    </dataValidation>
    <dataValidation type="list" allowBlank="1" showInputMessage="1" showErrorMessage="1" sqref="D15:G15 D18:G18 D30:G30 D27:G27 D24:G24 D21:G21">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18:C18 B27:C27 B21:C21 B24:C24">
      <formula1>$AI$15:$AI$19</formula1>
    </dataValidation>
    <dataValidation type="list" allowBlank="1" showInputMessage="1" showErrorMessage="1" sqref="A9:J9">
      <formula1>$AO$6:$AO$9</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55" zoomScaleSheetLayoutView="100" workbookViewId="0">
      <selection activeCell="BB14" sqref="BB14"/>
    </sheetView>
  </sheetViews>
  <sheetFormatPr defaultColWidth="13" defaultRowHeight="12" x14ac:dyDescent="0.15"/>
  <cols>
    <col min="1" max="15" width="3.125" style="17" customWidth="1"/>
    <col min="16" max="16" width="3" style="17" customWidth="1"/>
    <col min="17" max="28" width="3.125" style="17" customWidth="1"/>
    <col min="29" max="29" width="5.625" style="17" bestFit="1" customWidth="1"/>
    <col min="30" max="32" width="2.125" style="17" customWidth="1"/>
    <col min="33" max="33" width="2.125" style="17" hidden="1" customWidth="1"/>
    <col min="34" max="34" width="5.625" style="17" hidden="1" customWidth="1"/>
    <col min="35" max="35" width="13.875" style="17" hidden="1" customWidth="1"/>
    <col min="36" max="36" width="4.75" style="17" hidden="1" customWidth="1"/>
    <col min="37" max="37" width="14.75" style="17" hidden="1" customWidth="1"/>
    <col min="38" max="38" width="4.75" style="17" hidden="1" customWidth="1"/>
    <col min="39" max="39" width="25.625" style="17" hidden="1" customWidth="1"/>
    <col min="40" max="40" width="4.75" style="17" hidden="1" customWidth="1"/>
    <col min="41" max="41" width="30.625" style="17" hidden="1" customWidth="1"/>
    <col min="42" max="42" width="5.25" style="17" hidden="1" customWidth="1"/>
    <col min="43" max="43" width="13" style="17" hidden="1" customWidth="1"/>
    <col min="44" max="44" width="15.875" style="17" hidden="1" customWidth="1"/>
    <col min="45" max="52" width="13" style="17" hidden="1" customWidth="1"/>
    <col min="53" max="16384" width="13" style="17"/>
  </cols>
  <sheetData>
    <row r="1" spans="1:51" ht="18" customHeight="1" x14ac:dyDescent="0.15">
      <c r="W1" s="457" t="s">
        <v>75</v>
      </c>
      <c r="X1" s="457"/>
      <c r="Y1" s="457"/>
      <c r="Z1" s="457"/>
      <c r="AA1" s="457"/>
      <c r="AB1" s="457"/>
      <c r="AC1" s="457"/>
    </row>
    <row r="2" spans="1:51" ht="19.7" customHeight="1" thickBot="1" x14ac:dyDescent="0.2">
      <c r="A2" s="90" t="s">
        <v>226</v>
      </c>
      <c r="B2" s="91"/>
      <c r="C2" s="91"/>
      <c r="D2" s="91"/>
      <c r="E2" s="91"/>
      <c r="F2" s="91"/>
      <c r="G2" s="91"/>
      <c r="H2" s="91"/>
      <c r="I2" s="91"/>
      <c r="J2" s="91"/>
      <c r="K2" s="91"/>
      <c r="L2" s="91"/>
      <c r="M2" s="91"/>
      <c r="N2" s="534" t="s">
        <v>91</v>
      </c>
      <c r="O2" s="534"/>
      <c r="P2" s="534"/>
      <c r="Q2" s="534"/>
      <c r="R2" s="534"/>
      <c r="S2" s="534"/>
      <c r="T2" s="534"/>
      <c r="U2" s="91" t="s">
        <v>428</v>
      </c>
      <c r="V2" s="535"/>
      <c r="W2" s="535"/>
      <c r="X2" s="535"/>
      <c r="Y2" s="535"/>
      <c r="Z2" s="535"/>
      <c r="AA2" s="535"/>
      <c r="AB2" s="535"/>
      <c r="AC2" s="91" t="s">
        <v>72</v>
      </c>
      <c r="AD2" s="91"/>
      <c r="AE2" s="91"/>
    </row>
    <row r="3" spans="1:51" s="92" customFormat="1" ht="19.7" customHeight="1" thickBot="1" x14ac:dyDescent="0.2">
      <c r="A3" s="445" t="s">
        <v>2</v>
      </c>
      <c r="B3" s="446"/>
      <c r="C3" s="448"/>
      <c r="D3" s="448"/>
      <c r="E3" s="448"/>
      <c r="F3" s="448"/>
      <c r="G3" s="448"/>
      <c r="H3" s="448"/>
      <c r="I3" s="448"/>
      <c r="J3" s="448"/>
      <c r="K3" s="448"/>
      <c r="L3" s="448"/>
      <c r="M3" s="448"/>
      <c r="N3" s="449" t="s">
        <v>271</v>
      </c>
      <c r="O3" s="458"/>
      <c r="P3" s="458"/>
      <c r="Q3" s="450"/>
      <c r="R3" s="447" t="s">
        <v>272</v>
      </c>
      <c r="S3" s="448"/>
      <c r="T3" s="448"/>
      <c r="U3" s="448"/>
      <c r="V3" s="448"/>
      <c r="W3" s="448"/>
      <c r="X3" s="448"/>
      <c r="Y3" s="448"/>
      <c r="Z3" s="16" t="s">
        <v>48</v>
      </c>
      <c r="AA3" s="456"/>
      <c r="AB3" s="456"/>
      <c r="AC3" s="26" t="s">
        <v>274</v>
      </c>
      <c r="AD3" s="17"/>
      <c r="AE3" s="17"/>
      <c r="AF3" s="17"/>
    </row>
    <row r="4" spans="1:51" s="92" customFormat="1" ht="19.7" customHeight="1" thickBot="1" x14ac:dyDescent="0.2">
      <c r="A4" s="445" t="s">
        <v>45</v>
      </c>
      <c r="B4" s="446"/>
      <c r="C4" s="447"/>
      <c r="D4" s="448"/>
      <c r="E4" s="448"/>
      <c r="F4" s="448"/>
      <c r="G4" s="448"/>
      <c r="H4" s="448"/>
      <c r="I4" s="448"/>
      <c r="J4" s="448"/>
      <c r="K4" s="448"/>
      <c r="L4" s="448"/>
      <c r="M4" s="448"/>
      <c r="N4" s="449" t="s">
        <v>275</v>
      </c>
      <c r="O4" s="450"/>
      <c r="P4" s="447"/>
      <c r="Q4" s="448"/>
      <c r="R4" s="448"/>
      <c r="S4" s="448"/>
      <c r="T4" s="448"/>
      <c r="U4" s="451"/>
      <c r="V4" s="452" t="s">
        <v>49</v>
      </c>
      <c r="W4" s="453"/>
      <c r="X4" s="453"/>
      <c r="Y4" s="454"/>
      <c r="Z4" s="455"/>
      <c r="AA4" s="456"/>
      <c r="AB4" s="456"/>
      <c r="AC4" s="27" t="s">
        <v>50</v>
      </c>
      <c r="AD4" s="17"/>
      <c r="AE4" s="17"/>
      <c r="AF4" s="17"/>
    </row>
    <row r="5" spans="1:51"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1" s="92" customFormat="1" ht="19.7" customHeight="1" x14ac:dyDescent="0.15">
      <c r="A6" s="464" t="s">
        <v>52</v>
      </c>
      <c r="B6" s="465"/>
      <c r="C6" s="465"/>
      <c r="D6" s="465"/>
      <c r="E6" s="465"/>
      <c r="F6" s="465"/>
      <c r="G6" s="465"/>
      <c r="H6" s="465"/>
      <c r="I6" s="465"/>
      <c r="J6" s="465"/>
      <c r="K6" s="44" t="s">
        <v>277</v>
      </c>
      <c r="L6" s="45"/>
      <c r="M6" s="45"/>
      <c r="N6" s="466"/>
      <c r="O6" s="466"/>
      <c r="P6" s="466"/>
      <c r="Q6" s="466"/>
      <c r="R6" s="44" t="s">
        <v>53</v>
      </c>
      <c r="S6" s="96"/>
      <c r="T6" s="46"/>
      <c r="U6" s="46"/>
      <c r="V6" s="46"/>
      <c r="W6" s="466"/>
      <c r="X6" s="466"/>
      <c r="Y6" s="47" t="s">
        <v>50</v>
      </c>
      <c r="Z6" s="467">
        <f>VLOOKUP(A6,$AI$6:$AJ$8,2,FALSE)</f>
        <v>0</v>
      </c>
      <c r="AA6" s="468"/>
      <c r="AB6" s="469">
        <f>SUM(Z6:AA9)</f>
        <v>0</v>
      </c>
      <c r="AC6" s="470"/>
      <c r="AD6" s="17"/>
      <c r="AE6" s="17"/>
      <c r="AF6" s="17"/>
      <c r="AI6" s="125" t="s">
        <v>82</v>
      </c>
      <c r="AJ6" s="103">
        <v>1</v>
      </c>
      <c r="AK6" s="102" t="s">
        <v>429</v>
      </c>
      <c r="AL6" s="101">
        <v>0.5</v>
      </c>
      <c r="AM6" s="100" t="s">
        <v>204</v>
      </c>
      <c r="AN6" s="101">
        <v>0.5</v>
      </c>
      <c r="AO6" s="100" t="s">
        <v>205</v>
      </c>
      <c r="AP6" s="103">
        <v>1</v>
      </c>
      <c r="AQ6" s="123"/>
      <c r="AR6" s="123" t="s">
        <v>113</v>
      </c>
      <c r="AS6" s="123"/>
      <c r="AT6" s="123"/>
      <c r="AU6" s="123"/>
      <c r="AV6" s="123"/>
      <c r="AW6" s="123"/>
      <c r="AX6" s="123"/>
    </row>
    <row r="7" spans="1:51" s="92" customFormat="1" ht="19.7" customHeight="1" x14ac:dyDescent="0.15">
      <c r="A7" s="478" t="s">
        <v>52</v>
      </c>
      <c r="B7" s="479"/>
      <c r="C7" s="479"/>
      <c r="D7" s="479"/>
      <c r="E7" s="479"/>
      <c r="F7" s="479"/>
      <c r="G7" s="479"/>
      <c r="H7" s="479"/>
      <c r="I7" s="479"/>
      <c r="J7" s="479"/>
      <c r="K7" s="23" t="s">
        <v>430</v>
      </c>
      <c r="L7" s="25"/>
      <c r="M7" s="25"/>
      <c r="N7" s="477"/>
      <c r="O7" s="477"/>
      <c r="P7" s="477"/>
      <c r="Q7" s="477"/>
      <c r="R7" s="23" t="s">
        <v>53</v>
      </c>
      <c r="S7" s="99"/>
      <c r="T7" s="22"/>
      <c r="U7" s="22"/>
      <c r="V7" s="22"/>
      <c r="W7" s="477"/>
      <c r="X7" s="477"/>
      <c r="Y7" s="24" t="s">
        <v>403</v>
      </c>
      <c r="Z7" s="467">
        <f>VLOOKUP(A7,$AK$6:$AL$7,2,FALSE)</f>
        <v>0</v>
      </c>
      <c r="AA7" s="468"/>
      <c r="AB7" s="471"/>
      <c r="AC7" s="470"/>
      <c r="AD7" s="17"/>
      <c r="AE7" s="17"/>
      <c r="AF7" s="17"/>
      <c r="AI7" s="126" t="s">
        <v>81</v>
      </c>
      <c r="AJ7" s="101">
        <v>1</v>
      </c>
      <c r="AK7" s="102" t="s">
        <v>52</v>
      </c>
      <c r="AL7" s="101">
        <v>0</v>
      </c>
      <c r="AM7" s="102" t="s">
        <v>52</v>
      </c>
      <c r="AN7" s="101">
        <v>0</v>
      </c>
      <c r="AO7" s="100" t="s">
        <v>431</v>
      </c>
      <c r="AP7" s="107">
        <v>1</v>
      </c>
      <c r="AQ7" s="124"/>
      <c r="AR7" s="124" t="s">
        <v>422</v>
      </c>
      <c r="AS7" s="124"/>
      <c r="AT7" s="124"/>
      <c r="AU7" s="124"/>
      <c r="AV7" s="124"/>
      <c r="AW7" s="124"/>
      <c r="AX7" s="124"/>
    </row>
    <row r="8" spans="1:51" s="92" customFormat="1" ht="19.7" customHeight="1" x14ac:dyDescent="0.15">
      <c r="A8" s="478" t="s">
        <v>52</v>
      </c>
      <c r="B8" s="479"/>
      <c r="C8" s="479"/>
      <c r="D8" s="479"/>
      <c r="E8" s="479"/>
      <c r="F8" s="479"/>
      <c r="G8" s="479"/>
      <c r="H8" s="479"/>
      <c r="I8" s="479"/>
      <c r="J8" s="479"/>
      <c r="K8" s="23" t="s">
        <v>277</v>
      </c>
      <c r="L8" s="25"/>
      <c r="M8" s="25"/>
      <c r="N8" s="477"/>
      <c r="O8" s="477"/>
      <c r="P8" s="477"/>
      <c r="Q8" s="477"/>
      <c r="R8" s="23" t="s">
        <v>53</v>
      </c>
      <c r="S8" s="99"/>
      <c r="T8" s="22"/>
      <c r="U8" s="22"/>
      <c r="V8" s="22"/>
      <c r="W8" s="477"/>
      <c r="X8" s="477"/>
      <c r="Y8" s="24" t="s">
        <v>278</v>
      </c>
      <c r="Z8" s="467">
        <f>VLOOKUP(A8,$AM$6:$AN$7,2,FALSE)</f>
        <v>0</v>
      </c>
      <c r="AA8" s="468"/>
      <c r="AB8" s="471"/>
      <c r="AC8" s="470"/>
      <c r="AD8" s="17"/>
      <c r="AE8" s="17"/>
      <c r="AF8" s="17"/>
      <c r="AI8" s="108" t="s">
        <v>52</v>
      </c>
      <c r="AJ8" s="101">
        <v>0</v>
      </c>
      <c r="AK8" s="102"/>
      <c r="AM8" s="102"/>
      <c r="AN8" s="101"/>
      <c r="AO8" s="100" t="s">
        <v>367</v>
      </c>
      <c r="AP8" s="101">
        <v>1</v>
      </c>
      <c r="AQ8" s="123"/>
      <c r="AR8" s="123" t="s">
        <v>432</v>
      </c>
      <c r="AS8" s="123"/>
      <c r="AT8" s="123"/>
      <c r="AU8" s="123"/>
    </row>
    <row r="9" spans="1:51" s="92" customFormat="1" ht="19.7" customHeight="1" thickBot="1" x14ac:dyDescent="0.2">
      <c r="A9" s="474" t="s">
        <v>52</v>
      </c>
      <c r="B9" s="475"/>
      <c r="C9" s="475"/>
      <c r="D9" s="475"/>
      <c r="E9" s="475"/>
      <c r="F9" s="475"/>
      <c r="G9" s="475"/>
      <c r="H9" s="475"/>
      <c r="I9" s="475"/>
      <c r="J9" s="475"/>
      <c r="K9" s="23" t="s">
        <v>277</v>
      </c>
      <c r="L9" s="25"/>
      <c r="M9" s="25"/>
      <c r="N9" s="476"/>
      <c r="O9" s="476"/>
      <c r="P9" s="476"/>
      <c r="Q9" s="476"/>
      <c r="R9" s="31" t="s">
        <v>53</v>
      </c>
      <c r="S9" s="106"/>
      <c r="T9" s="32"/>
      <c r="U9" s="32"/>
      <c r="V9" s="32"/>
      <c r="W9" s="477"/>
      <c r="X9" s="477"/>
      <c r="Y9" s="24" t="s">
        <v>403</v>
      </c>
      <c r="Z9" s="467">
        <f>VLOOKUP(A9,$AO$6:$AP$9,2,FALSE)</f>
        <v>0</v>
      </c>
      <c r="AA9" s="468"/>
      <c r="AB9" s="472"/>
      <c r="AC9" s="473"/>
      <c r="AD9" s="17"/>
      <c r="AE9" s="17"/>
      <c r="AF9" s="17"/>
      <c r="AI9" s="108"/>
      <c r="AJ9" s="101"/>
      <c r="AO9" s="100" t="s">
        <v>52</v>
      </c>
      <c r="AP9" s="103">
        <v>0</v>
      </c>
      <c r="AR9" s="123" t="s">
        <v>433</v>
      </c>
    </row>
    <row r="10" spans="1:51" s="92" customFormat="1" ht="19.7" customHeight="1" thickBot="1" x14ac:dyDescent="0.2">
      <c r="A10" s="28" t="s">
        <v>441</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17"/>
      <c r="AE10" s="17"/>
      <c r="AF10" s="17"/>
    </row>
    <row r="11" spans="1:51" s="92" customFormat="1" ht="19.7" customHeight="1" x14ac:dyDescent="0.15">
      <c r="A11" s="409" t="s">
        <v>285</v>
      </c>
      <c r="B11" s="354" t="s">
        <v>344</v>
      </c>
      <c r="C11" s="412"/>
      <c r="D11" s="354" t="s">
        <v>51</v>
      </c>
      <c r="E11" s="355"/>
      <c r="F11" s="355"/>
      <c r="G11" s="412"/>
      <c r="H11" s="413" t="s">
        <v>11</v>
      </c>
      <c r="I11" s="414"/>
      <c r="J11" s="414"/>
      <c r="K11" s="414"/>
      <c r="L11" s="415"/>
      <c r="M11" s="422" t="s">
        <v>434</v>
      </c>
      <c r="N11" s="423"/>
      <c r="O11" s="423"/>
      <c r="P11" s="423"/>
      <c r="Q11" s="423"/>
      <c r="R11" s="424"/>
      <c r="S11" s="425" t="s">
        <v>12</v>
      </c>
      <c r="T11" s="425"/>
      <c r="U11" s="425"/>
      <c r="V11" s="425"/>
      <c r="W11" s="425"/>
      <c r="X11" s="425"/>
      <c r="Y11" s="425"/>
      <c r="Z11" s="425"/>
      <c r="AA11" s="480" t="s">
        <v>435</v>
      </c>
      <c r="AB11" s="481"/>
      <c r="AC11" s="482"/>
      <c r="AD11" s="15"/>
      <c r="AE11" s="15"/>
    </row>
    <row r="12" spans="1:51" s="92" customFormat="1" ht="19.7" customHeight="1" x14ac:dyDescent="0.15">
      <c r="A12" s="410"/>
      <c r="B12" s="426" t="s">
        <v>345</v>
      </c>
      <c r="C12" s="427"/>
      <c r="D12" s="428" t="s">
        <v>85</v>
      </c>
      <c r="E12" s="430"/>
      <c r="F12" s="430"/>
      <c r="G12" s="429"/>
      <c r="H12" s="416"/>
      <c r="I12" s="417"/>
      <c r="J12" s="417"/>
      <c r="K12" s="417"/>
      <c r="L12" s="418"/>
      <c r="M12" s="437" t="s">
        <v>436</v>
      </c>
      <c r="N12" s="438"/>
      <c r="O12" s="438"/>
      <c r="P12" s="438"/>
      <c r="Q12" s="438"/>
      <c r="R12" s="439"/>
      <c r="S12" s="443" t="s">
        <v>13</v>
      </c>
      <c r="T12" s="443"/>
      <c r="U12" s="443"/>
      <c r="V12" s="443"/>
      <c r="W12" s="443" t="s">
        <v>328</v>
      </c>
      <c r="X12" s="443"/>
      <c r="Y12" s="443"/>
      <c r="Z12" s="443"/>
      <c r="AA12" s="483" t="s">
        <v>292</v>
      </c>
      <c r="AB12" s="484"/>
      <c r="AC12" s="485"/>
      <c r="AD12" s="9"/>
      <c r="AE12" s="9"/>
    </row>
    <row r="13" spans="1:51" s="92" customFormat="1" ht="19.7" customHeight="1" x14ac:dyDescent="0.15">
      <c r="A13" s="410"/>
      <c r="B13" s="426"/>
      <c r="C13" s="427"/>
      <c r="D13" s="431"/>
      <c r="E13" s="432"/>
      <c r="F13" s="432"/>
      <c r="G13" s="433"/>
      <c r="H13" s="416"/>
      <c r="I13" s="417"/>
      <c r="J13" s="417"/>
      <c r="K13" s="417"/>
      <c r="L13" s="418"/>
      <c r="M13" s="440"/>
      <c r="N13" s="441"/>
      <c r="O13" s="441"/>
      <c r="P13" s="441"/>
      <c r="Q13" s="441"/>
      <c r="R13" s="442"/>
      <c r="S13" s="443"/>
      <c r="T13" s="443"/>
      <c r="U13" s="443"/>
      <c r="V13" s="443"/>
      <c r="W13" s="443" t="s">
        <v>437</v>
      </c>
      <c r="X13" s="443"/>
      <c r="Y13" s="443"/>
      <c r="Z13" s="443"/>
      <c r="AA13" s="483" t="s">
        <v>294</v>
      </c>
      <c r="AB13" s="484"/>
      <c r="AC13" s="485"/>
      <c r="AD13" s="9"/>
      <c r="AE13" s="9"/>
    </row>
    <row r="14" spans="1:51" s="92" customFormat="1" ht="19.7" customHeight="1" thickBot="1" x14ac:dyDescent="0.2">
      <c r="A14" s="411"/>
      <c r="B14" s="428"/>
      <c r="C14" s="429"/>
      <c r="D14" s="434"/>
      <c r="E14" s="435"/>
      <c r="F14" s="435"/>
      <c r="G14" s="436"/>
      <c r="H14" s="419"/>
      <c r="I14" s="420"/>
      <c r="J14" s="420"/>
      <c r="K14" s="420"/>
      <c r="L14" s="421"/>
      <c r="M14" s="494" t="s">
        <v>348</v>
      </c>
      <c r="N14" s="495"/>
      <c r="O14" s="495"/>
      <c r="P14" s="495"/>
      <c r="Q14" s="495"/>
      <c r="R14" s="496"/>
      <c r="S14" s="444"/>
      <c r="T14" s="444"/>
      <c r="U14" s="444"/>
      <c r="V14" s="444"/>
      <c r="W14" s="444" t="s">
        <v>349</v>
      </c>
      <c r="X14" s="444"/>
      <c r="Y14" s="444"/>
      <c r="Z14" s="444"/>
      <c r="AA14" s="486" t="s">
        <v>16</v>
      </c>
      <c r="AB14" s="487"/>
      <c r="AC14" s="488"/>
      <c r="AD14" s="21"/>
      <c r="AE14" s="21"/>
      <c r="AY14" s="120"/>
    </row>
    <row r="15" spans="1:51" s="92" customFormat="1" ht="19.7" customHeight="1" x14ac:dyDescent="0.15">
      <c r="A15" s="380" t="s">
        <v>296</v>
      </c>
      <c r="B15" s="382" t="s">
        <v>20</v>
      </c>
      <c r="C15" s="383"/>
      <c r="D15" s="384" t="s">
        <v>86</v>
      </c>
      <c r="E15" s="385"/>
      <c r="F15" s="385"/>
      <c r="G15" s="386"/>
      <c r="H15" s="387" t="s">
        <v>351</v>
      </c>
      <c r="I15" s="387"/>
      <c r="J15" s="387"/>
      <c r="K15" s="387"/>
      <c r="L15" s="387"/>
      <c r="M15" s="489" t="s">
        <v>352</v>
      </c>
      <c r="N15" s="489"/>
      <c r="O15" s="489"/>
      <c r="P15" s="489"/>
      <c r="Q15" s="489"/>
      <c r="R15" s="489"/>
      <c r="S15" s="387" t="s">
        <v>353</v>
      </c>
      <c r="T15" s="387"/>
      <c r="U15" s="387"/>
      <c r="V15" s="387"/>
      <c r="W15" s="490" t="s">
        <v>354</v>
      </c>
      <c r="X15" s="490"/>
      <c r="Y15" s="490"/>
      <c r="Z15" s="490"/>
      <c r="AA15" s="491" t="s">
        <v>299</v>
      </c>
      <c r="AB15" s="492"/>
      <c r="AC15" s="493"/>
      <c r="AD15" s="9"/>
      <c r="AE15" s="9"/>
      <c r="AI15" s="110" t="s">
        <v>355</v>
      </c>
      <c r="AJ15" s="111">
        <v>1</v>
      </c>
      <c r="AK15" s="111" t="s">
        <v>356</v>
      </c>
      <c r="AL15" s="121">
        <v>1</v>
      </c>
    </row>
    <row r="16" spans="1:51" s="92" customFormat="1" ht="19.7" customHeight="1" x14ac:dyDescent="0.15">
      <c r="A16" s="368"/>
      <c r="B16" s="375" t="s">
        <v>309</v>
      </c>
      <c r="C16" s="376"/>
      <c r="D16" s="376"/>
      <c r="E16" s="376"/>
      <c r="F16" s="376"/>
      <c r="G16" s="377"/>
      <c r="H16" s="388"/>
      <c r="I16" s="388"/>
      <c r="J16" s="388"/>
      <c r="K16" s="388"/>
      <c r="L16" s="388"/>
      <c r="M16" s="403" t="s">
        <v>438</v>
      </c>
      <c r="N16" s="403"/>
      <c r="O16" s="403"/>
      <c r="P16" s="403"/>
      <c r="Q16" s="403"/>
      <c r="R16" s="403"/>
      <c r="S16" s="388"/>
      <c r="T16" s="388"/>
      <c r="U16" s="388"/>
      <c r="V16" s="388"/>
      <c r="W16" s="390" t="s">
        <v>301</v>
      </c>
      <c r="X16" s="390"/>
      <c r="Y16" s="390"/>
      <c r="Z16" s="390"/>
      <c r="AA16" s="497" t="s">
        <v>357</v>
      </c>
      <c r="AB16" s="498"/>
      <c r="AC16" s="499"/>
      <c r="AD16" s="9"/>
      <c r="AE16" s="9"/>
      <c r="AI16" s="110" t="s">
        <v>378</v>
      </c>
      <c r="AJ16" s="111">
        <v>0.8</v>
      </c>
      <c r="AK16" s="111" t="s">
        <v>415</v>
      </c>
      <c r="AL16" s="121">
        <v>1</v>
      </c>
    </row>
    <row r="17" spans="1:52" s="92" customFormat="1" ht="19.7" customHeight="1" thickBot="1" x14ac:dyDescent="0.2">
      <c r="A17" s="381"/>
      <c r="B17" s="508">
        <f>VLOOKUP(B15,$AI$15:$AJ$19,2,FALSE)</f>
        <v>1</v>
      </c>
      <c r="C17" s="509"/>
      <c r="D17" s="510">
        <f>VLOOKUP(D15,$AK$15:$AL$18,2,FALSE)</f>
        <v>1</v>
      </c>
      <c r="E17" s="511"/>
      <c r="F17" s="511"/>
      <c r="G17" s="508"/>
      <c r="H17" s="389"/>
      <c r="I17" s="389"/>
      <c r="J17" s="389"/>
      <c r="K17" s="389"/>
      <c r="L17" s="389"/>
      <c r="M17" s="512" t="s">
        <v>83</v>
      </c>
      <c r="N17" s="512"/>
      <c r="O17" s="512"/>
      <c r="P17" s="512"/>
      <c r="Q17" s="512"/>
      <c r="R17" s="512"/>
      <c r="S17" s="389"/>
      <c r="T17" s="389"/>
      <c r="U17" s="389"/>
      <c r="V17" s="389"/>
      <c r="W17" s="391">
        <v>8500</v>
      </c>
      <c r="X17" s="392"/>
      <c r="Y17" s="392"/>
      <c r="Z17" s="113" t="s">
        <v>337</v>
      </c>
      <c r="AA17" s="500" t="s">
        <v>425</v>
      </c>
      <c r="AB17" s="501"/>
      <c r="AC17" s="502"/>
      <c r="AD17" s="21"/>
      <c r="AE17" s="21"/>
      <c r="AI17" s="110" t="s">
        <v>167</v>
      </c>
      <c r="AJ17" s="111">
        <v>0.8</v>
      </c>
      <c r="AK17" s="111" t="s">
        <v>305</v>
      </c>
      <c r="AL17" s="121">
        <v>0.8</v>
      </c>
      <c r="AZ17" s="122"/>
    </row>
    <row r="18" spans="1:52" s="92" customFormat="1" ht="19.7" customHeight="1" thickTop="1" x14ac:dyDescent="0.15">
      <c r="A18" s="380">
        <v>1</v>
      </c>
      <c r="B18" s="394" t="s">
        <v>25</v>
      </c>
      <c r="C18" s="395"/>
      <c r="D18" s="396" t="s">
        <v>25</v>
      </c>
      <c r="E18" s="397"/>
      <c r="F18" s="397"/>
      <c r="G18" s="398"/>
      <c r="H18" s="399"/>
      <c r="I18" s="399"/>
      <c r="J18" s="399"/>
      <c r="K18" s="399"/>
      <c r="L18" s="399"/>
      <c r="M18" s="503"/>
      <c r="N18" s="503"/>
      <c r="O18" s="503"/>
      <c r="P18" s="503"/>
      <c r="Q18" s="503"/>
      <c r="R18" s="503"/>
      <c r="S18" s="399"/>
      <c r="T18" s="399"/>
      <c r="U18" s="399"/>
      <c r="V18" s="399"/>
      <c r="W18" s="504" t="s">
        <v>307</v>
      </c>
      <c r="X18" s="504"/>
      <c r="Y18" s="504"/>
      <c r="Z18" s="504"/>
      <c r="AA18" s="505" t="s">
        <v>308</v>
      </c>
      <c r="AB18" s="506"/>
      <c r="AC18" s="507"/>
      <c r="AD18" s="9"/>
      <c r="AE18" s="9"/>
      <c r="AF18" s="9"/>
      <c r="AI18" s="110" t="s">
        <v>173</v>
      </c>
      <c r="AJ18" s="111">
        <v>0.6</v>
      </c>
      <c r="AK18" s="17" t="s">
        <v>306</v>
      </c>
      <c r="AL18" s="17"/>
    </row>
    <row r="19" spans="1:52" s="92" customFormat="1" ht="19.7" customHeight="1" x14ac:dyDescent="0.15">
      <c r="A19" s="368"/>
      <c r="B19" s="375" t="s">
        <v>309</v>
      </c>
      <c r="C19" s="376"/>
      <c r="D19" s="376"/>
      <c r="E19" s="376"/>
      <c r="F19" s="376"/>
      <c r="G19" s="377"/>
      <c r="H19" s="374"/>
      <c r="I19" s="374"/>
      <c r="J19" s="374"/>
      <c r="K19" s="374"/>
      <c r="L19" s="374"/>
      <c r="M19" s="378"/>
      <c r="N19" s="378"/>
      <c r="O19" s="378"/>
      <c r="P19" s="378"/>
      <c r="Q19" s="378"/>
      <c r="R19" s="378"/>
      <c r="S19" s="374"/>
      <c r="T19" s="374"/>
      <c r="U19" s="374"/>
      <c r="V19" s="374"/>
      <c r="W19" s="365" t="s">
        <v>310</v>
      </c>
      <c r="X19" s="365"/>
      <c r="Y19" s="365"/>
      <c r="Z19" s="365"/>
      <c r="AA19" s="513" t="s">
        <v>311</v>
      </c>
      <c r="AB19" s="514"/>
      <c r="AC19" s="515"/>
      <c r="AD19" s="9"/>
      <c r="AE19" s="9"/>
      <c r="AF19" s="9"/>
      <c r="AI19" s="17" t="s">
        <v>306</v>
      </c>
      <c r="AJ19" s="17"/>
    </row>
    <row r="20" spans="1:52" s="92" customFormat="1" ht="19.7" customHeight="1" x14ac:dyDescent="0.15">
      <c r="A20" s="393"/>
      <c r="B20" s="404">
        <f>VLOOKUP(B18,$AI$15:$AJ$19,2,FALSE)</f>
        <v>0</v>
      </c>
      <c r="C20" s="404"/>
      <c r="D20" s="405">
        <f>VLOOKUP(D18,$AK$15:$AL$18,2,FALSE)</f>
        <v>0</v>
      </c>
      <c r="E20" s="406"/>
      <c r="F20" s="406"/>
      <c r="G20" s="407"/>
      <c r="H20" s="400"/>
      <c r="I20" s="400"/>
      <c r="J20" s="400"/>
      <c r="K20" s="400"/>
      <c r="L20" s="400"/>
      <c r="M20" s="408"/>
      <c r="N20" s="408"/>
      <c r="O20" s="408"/>
      <c r="P20" s="408"/>
      <c r="Q20" s="408"/>
      <c r="R20" s="408"/>
      <c r="S20" s="400"/>
      <c r="T20" s="400"/>
      <c r="U20" s="400"/>
      <c r="V20" s="400"/>
      <c r="W20" s="401"/>
      <c r="X20" s="402"/>
      <c r="Y20" s="402"/>
      <c r="Z20" s="114" t="s">
        <v>312</v>
      </c>
      <c r="AA20" s="516" t="s">
        <v>308</v>
      </c>
      <c r="AB20" s="517"/>
      <c r="AC20" s="518"/>
      <c r="AD20" s="21"/>
      <c r="AE20" s="21"/>
      <c r="AF20" s="21"/>
    </row>
    <row r="21" spans="1:52" s="92" customFormat="1" ht="19.7" customHeight="1" x14ac:dyDescent="0.15">
      <c r="A21" s="368">
        <v>2</v>
      </c>
      <c r="B21" s="369" t="s">
        <v>25</v>
      </c>
      <c r="C21" s="370"/>
      <c r="D21" s="371" t="s">
        <v>25</v>
      </c>
      <c r="E21" s="372"/>
      <c r="F21" s="372"/>
      <c r="G21" s="373"/>
      <c r="H21" s="374"/>
      <c r="I21" s="374"/>
      <c r="J21" s="374"/>
      <c r="K21" s="374"/>
      <c r="L21" s="374"/>
      <c r="M21" s="378"/>
      <c r="N21" s="378"/>
      <c r="O21" s="378"/>
      <c r="P21" s="378"/>
      <c r="Q21" s="378"/>
      <c r="R21" s="378"/>
      <c r="S21" s="374"/>
      <c r="T21" s="374"/>
      <c r="U21" s="374"/>
      <c r="V21" s="374"/>
      <c r="W21" s="379" t="s">
        <v>307</v>
      </c>
      <c r="X21" s="379"/>
      <c r="Y21" s="379"/>
      <c r="Z21" s="379"/>
      <c r="AA21" s="513" t="s">
        <v>308</v>
      </c>
      <c r="AB21" s="514"/>
      <c r="AC21" s="515"/>
      <c r="AD21" s="9"/>
      <c r="AE21" s="9"/>
      <c r="AF21" s="9"/>
    </row>
    <row r="22" spans="1:52" s="92" customFormat="1" ht="19.7" customHeight="1" x14ac:dyDescent="0.15">
      <c r="A22" s="368"/>
      <c r="B22" s="375" t="s">
        <v>309</v>
      </c>
      <c r="C22" s="376"/>
      <c r="D22" s="376"/>
      <c r="E22" s="376"/>
      <c r="F22" s="376"/>
      <c r="G22" s="377"/>
      <c r="H22" s="374"/>
      <c r="I22" s="374"/>
      <c r="J22" s="374"/>
      <c r="K22" s="374"/>
      <c r="L22" s="374"/>
      <c r="M22" s="378"/>
      <c r="N22" s="378"/>
      <c r="O22" s="378"/>
      <c r="P22" s="378"/>
      <c r="Q22" s="378"/>
      <c r="R22" s="378"/>
      <c r="S22" s="374"/>
      <c r="T22" s="374"/>
      <c r="U22" s="374"/>
      <c r="V22" s="374"/>
      <c r="W22" s="365" t="s">
        <v>315</v>
      </c>
      <c r="X22" s="365"/>
      <c r="Y22" s="365"/>
      <c r="Z22" s="365"/>
      <c r="AA22" s="513" t="s">
        <v>308</v>
      </c>
      <c r="AB22" s="514"/>
      <c r="AC22" s="515"/>
      <c r="AD22" s="9"/>
      <c r="AE22" s="9"/>
      <c r="AF22" s="9"/>
    </row>
    <row r="23" spans="1:52" s="92" customFormat="1" ht="19.7" customHeight="1" x14ac:dyDescent="0.15">
      <c r="A23" s="368"/>
      <c r="B23" s="404">
        <f>VLOOKUP(B21,$AI$15:$AJ$19,2,FALSE)</f>
        <v>0</v>
      </c>
      <c r="C23" s="404"/>
      <c r="D23" s="522">
        <f>VLOOKUP(D21,$AK$15:$AL$18,2,FALSE)</f>
        <v>0</v>
      </c>
      <c r="E23" s="523"/>
      <c r="F23" s="523"/>
      <c r="G23" s="524"/>
      <c r="H23" s="374"/>
      <c r="I23" s="374"/>
      <c r="J23" s="374"/>
      <c r="K23" s="374"/>
      <c r="L23" s="374"/>
      <c r="M23" s="378"/>
      <c r="N23" s="378"/>
      <c r="O23" s="378"/>
      <c r="P23" s="378"/>
      <c r="Q23" s="378"/>
      <c r="R23" s="378"/>
      <c r="S23" s="374"/>
      <c r="T23" s="374"/>
      <c r="U23" s="374"/>
      <c r="V23" s="374"/>
      <c r="W23" s="366"/>
      <c r="X23" s="367"/>
      <c r="Y23" s="367"/>
      <c r="Z23" s="115" t="s">
        <v>312</v>
      </c>
      <c r="AA23" s="513" t="s">
        <v>308</v>
      </c>
      <c r="AB23" s="514"/>
      <c r="AC23" s="515"/>
      <c r="AD23" s="21"/>
      <c r="AE23" s="21"/>
      <c r="AF23" s="21"/>
    </row>
    <row r="24" spans="1:52" s="92" customFormat="1" ht="19.7" customHeight="1" x14ac:dyDescent="0.15">
      <c r="A24" s="368">
        <v>3</v>
      </c>
      <c r="B24" s="369" t="s">
        <v>25</v>
      </c>
      <c r="C24" s="370"/>
      <c r="D24" s="371" t="s">
        <v>25</v>
      </c>
      <c r="E24" s="372"/>
      <c r="F24" s="372"/>
      <c r="G24" s="373"/>
      <c r="H24" s="374"/>
      <c r="I24" s="374"/>
      <c r="J24" s="374"/>
      <c r="K24" s="374"/>
      <c r="L24" s="374"/>
      <c r="M24" s="378"/>
      <c r="N24" s="378"/>
      <c r="O24" s="378"/>
      <c r="P24" s="378"/>
      <c r="Q24" s="378"/>
      <c r="R24" s="378"/>
      <c r="S24" s="374"/>
      <c r="T24" s="374"/>
      <c r="U24" s="374"/>
      <c r="V24" s="374"/>
      <c r="W24" s="379" t="s">
        <v>307</v>
      </c>
      <c r="X24" s="379"/>
      <c r="Y24" s="379"/>
      <c r="Z24" s="379"/>
      <c r="AA24" s="513" t="s">
        <v>311</v>
      </c>
      <c r="AB24" s="514"/>
      <c r="AC24" s="515"/>
      <c r="AD24" s="9"/>
      <c r="AE24" s="9"/>
      <c r="AF24" s="9"/>
    </row>
    <row r="25" spans="1:52" s="92" customFormat="1" ht="19.7" customHeight="1" x14ac:dyDescent="0.15">
      <c r="A25" s="368"/>
      <c r="B25" s="375" t="s">
        <v>313</v>
      </c>
      <c r="C25" s="376"/>
      <c r="D25" s="376"/>
      <c r="E25" s="376"/>
      <c r="F25" s="376"/>
      <c r="G25" s="377"/>
      <c r="H25" s="374"/>
      <c r="I25" s="374"/>
      <c r="J25" s="374"/>
      <c r="K25" s="374"/>
      <c r="L25" s="374"/>
      <c r="M25" s="378"/>
      <c r="N25" s="378"/>
      <c r="O25" s="378"/>
      <c r="P25" s="378"/>
      <c r="Q25" s="378"/>
      <c r="R25" s="378"/>
      <c r="S25" s="374"/>
      <c r="T25" s="374"/>
      <c r="U25" s="374"/>
      <c r="V25" s="374"/>
      <c r="W25" s="365" t="s">
        <v>310</v>
      </c>
      <c r="X25" s="365"/>
      <c r="Y25" s="365"/>
      <c r="Z25" s="365"/>
      <c r="AA25" s="513" t="s">
        <v>308</v>
      </c>
      <c r="AB25" s="514"/>
      <c r="AC25" s="515"/>
      <c r="AD25" s="9"/>
      <c r="AE25" s="9"/>
      <c r="AF25" s="9"/>
    </row>
    <row r="26" spans="1:52" s="92" customFormat="1" ht="19.7" customHeight="1" x14ac:dyDescent="0.15">
      <c r="A26" s="368"/>
      <c r="B26" s="404">
        <f>VLOOKUP(B24,$AI$15:$AJ$19,2,FALSE)</f>
        <v>0</v>
      </c>
      <c r="C26" s="404"/>
      <c r="D26" s="522">
        <f>VLOOKUP(D24,$AK$15:$AL$18,2,FALSE)</f>
        <v>0</v>
      </c>
      <c r="E26" s="523"/>
      <c r="F26" s="523"/>
      <c r="G26" s="524"/>
      <c r="H26" s="374"/>
      <c r="I26" s="374"/>
      <c r="J26" s="374"/>
      <c r="K26" s="374"/>
      <c r="L26" s="374"/>
      <c r="M26" s="378"/>
      <c r="N26" s="378"/>
      <c r="O26" s="378"/>
      <c r="P26" s="378"/>
      <c r="Q26" s="378"/>
      <c r="R26" s="378"/>
      <c r="S26" s="374"/>
      <c r="T26" s="374"/>
      <c r="U26" s="374"/>
      <c r="V26" s="374"/>
      <c r="W26" s="366"/>
      <c r="X26" s="367"/>
      <c r="Y26" s="367"/>
      <c r="Z26" s="115" t="s">
        <v>312</v>
      </c>
      <c r="AA26" s="513" t="s">
        <v>311</v>
      </c>
      <c r="AB26" s="514"/>
      <c r="AC26" s="515"/>
      <c r="AD26" s="21"/>
      <c r="AE26" s="21"/>
      <c r="AF26" s="21"/>
    </row>
    <row r="27" spans="1:52" s="92" customFormat="1" ht="19.7" customHeight="1" x14ac:dyDescent="0.15">
      <c r="A27" s="368">
        <v>4</v>
      </c>
      <c r="B27" s="369" t="s">
        <v>25</v>
      </c>
      <c r="C27" s="370"/>
      <c r="D27" s="371" t="s">
        <v>25</v>
      </c>
      <c r="E27" s="372"/>
      <c r="F27" s="372"/>
      <c r="G27" s="373"/>
      <c r="H27" s="374"/>
      <c r="I27" s="374"/>
      <c r="J27" s="374"/>
      <c r="K27" s="374"/>
      <c r="L27" s="374"/>
      <c r="M27" s="378"/>
      <c r="N27" s="378"/>
      <c r="O27" s="378"/>
      <c r="P27" s="378"/>
      <c r="Q27" s="378"/>
      <c r="R27" s="378"/>
      <c r="S27" s="374"/>
      <c r="T27" s="374"/>
      <c r="U27" s="374"/>
      <c r="V27" s="374"/>
      <c r="W27" s="379" t="s">
        <v>307</v>
      </c>
      <c r="X27" s="379"/>
      <c r="Y27" s="379"/>
      <c r="Z27" s="379"/>
      <c r="AA27" s="513" t="s">
        <v>308</v>
      </c>
      <c r="AB27" s="514"/>
      <c r="AC27" s="515"/>
      <c r="AD27" s="9"/>
      <c r="AE27" s="9"/>
      <c r="AF27" s="9"/>
    </row>
    <row r="28" spans="1:52" s="92" customFormat="1" ht="19.7" customHeight="1" x14ac:dyDescent="0.15">
      <c r="A28" s="368"/>
      <c r="B28" s="375" t="s">
        <v>309</v>
      </c>
      <c r="C28" s="376"/>
      <c r="D28" s="376"/>
      <c r="E28" s="376"/>
      <c r="F28" s="376"/>
      <c r="G28" s="377"/>
      <c r="H28" s="374"/>
      <c r="I28" s="374"/>
      <c r="J28" s="374"/>
      <c r="K28" s="374"/>
      <c r="L28" s="374"/>
      <c r="M28" s="378"/>
      <c r="N28" s="378"/>
      <c r="O28" s="378"/>
      <c r="P28" s="378"/>
      <c r="Q28" s="378"/>
      <c r="R28" s="378"/>
      <c r="S28" s="374"/>
      <c r="T28" s="374"/>
      <c r="U28" s="374"/>
      <c r="V28" s="374"/>
      <c r="W28" s="365" t="s">
        <v>315</v>
      </c>
      <c r="X28" s="365"/>
      <c r="Y28" s="365"/>
      <c r="Z28" s="365"/>
      <c r="AA28" s="513" t="s">
        <v>308</v>
      </c>
      <c r="AB28" s="514"/>
      <c r="AC28" s="515"/>
      <c r="AD28" s="9"/>
      <c r="AE28" s="9"/>
      <c r="AF28" s="9"/>
    </row>
    <row r="29" spans="1:52" s="92" customFormat="1" ht="19.7" customHeight="1" x14ac:dyDescent="0.15">
      <c r="A29" s="368"/>
      <c r="B29" s="404">
        <f>VLOOKUP(B27,$AI$15:$AJ$19,2,FALSE)</f>
        <v>0</v>
      </c>
      <c r="C29" s="404"/>
      <c r="D29" s="522">
        <f>VLOOKUP(D27,$AK$15:$AL$18,2,FALSE)</f>
        <v>0</v>
      </c>
      <c r="E29" s="523"/>
      <c r="F29" s="523"/>
      <c r="G29" s="524"/>
      <c r="H29" s="374"/>
      <c r="I29" s="374"/>
      <c r="J29" s="374"/>
      <c r="K29" s="374"/>
      <c r="L29" s="374"/>
      <c r="M29" s="378"/>
      <c r="N29" s="378"/>
      <c r="O29" s="378"/>
      <c r="P29" s="378"/>
      <c r="Q29" s="378"/>
      <c r="R29" s="378"/>
      <c r="S29" s="374"/>
      <c r="T29" s="374"/>
      <c r="U29" s="374"/>
      <c r="V29" s="374"/>
      <c r="W29" s="366"/>
      <c r="X29" s="367"/>
      <c r="Y29" s="367"/>
      <c r="Z29" s="115" t="s">
        <v>312</v>
      </c>
      <c r="AA29" s="513" t="s">
        <v>308</v>
      </c>
      <c r="AB29" s="514"/>
      <c r="AC29" s="515"/>
      <c r="AD29" s="21"/>
      <c r="AE29" s="21"/>
      <c r="AF29" s="21"/>
    </row>
    <row r="30" spans="1:52" s="92" customFormat="1" ht="19.7" customHeight="1" x14ac:dyDescent="0.15">
      <c r="A30" s="368">
        <v>5</v>
      </c>
      <c r="B30" s="369" t="s">
        <v>167</v>
      </c>
      <c r="C30" s="370"/>
      <c r="D30" s="371" t="s">
        <v>227</v>
      </c>
      <c r="E30" s="372"/>
      <c r="F30" s="372"/>
      <c r="G30" s="373"/>
      <c r="H30" s="374"/>
      <c r="I30" s="374"/>
      <c r="J30" s="374"/>
      <c r="K30" s="374"/>
      <c r="L30" s="374"/>
      <c r="M30" s="378"/>
      <c r="N30" s="378"/>
      <c r="O30" s="378"/>
      <c r="P30" s="378"/>
      <c r="Q30" s="378"/>
      <c r="R30" s="378"/>
      <c r="S30" s="374"/>
      <c r="T30" s="374"/>
      <c r="U30" s="374"/>
      <c r="V30" s="374"/>
      <c r="W30" s="379" t="s">
        <v>307</v>
      </c>
      <c r="X30" s="379"/>
      <c r="Y30" s="379"/>
      <c r="Z30" s="379"/>
      <c r="AA30" s="513" t="s">
        <v>311</v>
      </c>
      <c r="AB30" s="514"/>
      <c r="AC30" s="515"/>
      <c r="AD30" s="9"/>
      <c r="AE30" s="9"/>
      <c r="AF30" s="9"/>
    </row>
    <row r="31" spans="1:52" s="92" customFormat="1" ht="19.7" customHeight="1" x14ac:dyDescent="0.15">
      <c r="A31" s="368"/>
      <c r="B31" s="375" t="s">
        <v>309</v>
      </c>
      <c r="C31" s="376"/>
      <c r="D31" s="376"/>
      <c r="E31" s="376"/>
      <c r="F31" s="376"/>
      <c r="G31" s="377"/>
      <c r="H31" s="374"/>
      <c r="I31" s="374"/>
      <c r="J31" s="374"/>
      <c r="K31" s="374"/>
      <c r="L31" s="374"/>
      <c r="M31" s="378"/>
      <c r="N31" s="378"/>
      <c r="O31" s="378"/>
      <c r="P31" s="378"/>
      <c r="Q31" s="378"/>
      <c r="R31" s="378"/>
      <c r="S31" s="374"/>
      <c r="T31" s="374"/>
      <c r="U31" s="374"/>
      <c r="V31" s="374"/>
      <c r="W31" s="365" t="s">
        <v>310</v>
      </c>
      <c r="X31" s="365"/>
      <c r="Y31" s="365"/>
      <c r="Z31" s="365"/>
      <c r="AA31" s="513" t="s">
        <v>311</v>
      </c>
      <c r="AB31" s="514"/>
      <c r="AC31" s="515"/>
      <c r="AD31" s="9"/>
      <c r="AE31" s="9"/>
      <c r="AF31" s="9"/>
    </row>
    <row r="32" spans="1:52" s="92" customFormat="1" ht="19.7" customHeight="1" thickBot="1" x14ac:dyDescent="0.2">
      <c r="A32" s="528"/>
      <c r="B32" s="407">
        <f>VLOOKUP(B30,$AI$15:$AJ$19,2,FALSE)</f>
        <v>0.8</v>
      </c>
      <c r="C32" s="530"/>
      <c r="D32" s="405">
        <f>VLOOKUP(D30,$AK$15:$AL$18,2,FALSE)</f>
        <v>0.8</v>
      </c>
      <c r="E32" s="406"/>
      <c r="F32" s="406"/>
      <c r="G32" s="407"/>
      <c r="H32" s="400"/>
      <c r="I32" s="400"/>
      <c r="J32" s="529"/>
      <c r="K32" s="529"/>
      <c r="L32" s="529"/>
      <c r="M32" s="531"/>
      <c r="N32" s="531"/>
      <c r="O32" s="531"/>
      <c r="P32" s="531"/>
      <c r="Q32" s="531"/>
      <c r="R32" s="531"/>
      <c r="S32" s="529"/>
      <c r="T32" s="529"/>
      <c r="U32" s="529"/>
      <c r="V32" s="529"/>
      <c r="W32" s="532"/>
      <c r="X32" s="533"/>
      <c r="Y32" s="533"/>
      <c r="Z32" s="116" t="s">
        <v>303</v>
      </c>
      <c r="AA32" s="519" t="s">
        <v>308</v>
      </c>
      <c r="AB32" s="520"/>
      <c r="AC32" s="521"/>
      <c r="AD32" s="21"/>
      <c r="AE32" s="21"/>
      <c r="AF32" s="21"/>
    </row>
    <row r="33" spans="1:43" s="92" customFormat="1" ht="19.7" customHeight="1" x14ac:dyDescent="0.15">
      <c r="A33" s="350" t="s">
        <v>63</v>
      </c>
      <c r="B33" s="352" t="s">
        <v>316</v>
      </c>
      <c r="C33" s="352"/>
      <c r="D33" s="352"/>
      <c r="E33" s="352"/>
      <c r="F33" s="352" t="s">
        <v>57</v>
      </c>
      <c r="G33" s="352"/>
      <c r="H33" s="352"/>
      <c r="I33" s="352"/>
      <c r="J33" s="353" t="s">
        <v>58</v>
      </c>
      <c r="K33" s="353"/>
      <c r="L33" s="353"/>
      <c r="M33" s="353"/>
      <c r="N33" s="353" t="s">
        <v>59</v>
      </c>
      <c r="O33" s="353"/>
      <c r="P33" s="353"/>
      <c r="Q33" s="353"/>
      <c r="R33" s="353" t="s">
        <v>60</v>
      </c>
      <c r="S33" s="353"/>
      <c r="T33" s="353"/>
      <c r="U33" s="353"/>
      <c r="V33" s="353" t="s">
        <v>64</v>
      </c>
      <c r="W33" s="353"/>
      <c r="X33" s="353"/>
      <c r="Y33" s="353"/>
      <c r="Z33" s="354" t="s">
        <v>84</v>
      </c>
      <c r="AA33" s="355"/>
      <c r="AB33" s="355"/>
      <c r="AC33" s="356"/>
      <c r="AD33" s="21"/>
      <c r="AE33" s="21"/>
      <c r="AH33" s="109" t="s">
        <v>54</v>
      </c>
      <c r="AI33" s="109">
        <v>3</v>
      </c>
      <c r="AK33" s="109">
        <v>3</v>
      </c>
      <c r="AL33" s="109">
        <v>0.6</v>
      </c>
      <c r="AM33" s="109">
        <v>2</v>
      </c>
      <c r="AN33" s="109">
        <v>0.6</v>
      </c>
      <c r="AO33" s="109">
        <v>4</v>
      </c>
      <c r="AP33" s="109">
        <v>0.6</v>
      </c>
    </row>
    <row r="34" spans="1:43" s="92" customFormat="1" ht="19.7" customHeight="1" x14ac:dyDescent="0.15">
      <c r="A34" s="351"/>
      <c r="B34" s="357" t="s">
        <v>56</v>
      </c>
      <c r="C34" s="357"/>
      <c r="D34" s="358">
        <v>2</v>
      </c>
      <c r="E34" s="359"/>
      <c r="F34" s="357" t="s">
        <v>56</v>
      </c>
      <c r="G34" s="357"/>
      <c r="H34" s="358">
        <v>2</v>
      </c>
      <c r="I34" s="359"/>
      <c r="J34" s="357" t="s">
        <v>56</v>
      </c>
      <c r="K34" s="357"/>
      <c r="L34" s="358">
        <v>2</v>
      </c>
      <c r="M34" s="359"/>
      <c r="N34" s="357" t="s">
        <v>56</v>
      </c>
      <c r="O34" s="357"/>
      <c r="P34" s="358">
        <v>2</v>
      </c>
      <c r="Q34" s="359"/>
      <c r="R34" s="357" t="s">
        <v>56</v>
      </c>
      <c r="S34" s="357"/>
      <c r="T34" s="358">
        <v>2</v>
      </c>
      <c r="U34" s="359"/>
      <c r="V34" s="360">
        <f>SUM(B35:U36)</f>
        <v>1.2800000000000002</v>
      </c>
      <c r="W34" s="360"/>
      <c r="X34" s="360"/>
      <c r="Y34" s="360"/>
      <c r="Z34" s="361">
        <f>IF(V2=0,AB6+V34,(AB6+V34)/2)</f>
        <v>1.2800000000000002</v>
      </c>
      <c r="AA34" s="362"/>
      <c r="AB34" s="362"/>
      <c r="AC34" s="363"/>
      <c r="AD34" s="21"/>
      <c r="AE34" s="21"/>
      <c r="AH34" s="109" t="s">
        <v>55</v>
      </c>
      <c r="AI34" s="109">
        <v>3</v>
      </c>
      <c r="AK34" s="109">
        <v>6</v>
      </c>
      <c r="AL34" s="109">
        <v>0.4</v>
      </c>
      <c r="AM34" s="109">
        <v>3</v>
      </c>
      <c r="AN34" s="109">
        <v>0.4</v>
      </c>
      <c r="AO34" s="109">
        <v>7</v>
      </c>
      <c r="AP34" s="109">
        <v>0.4</v>
      </c>
    </row>
    <row r="35" spans="1:43" s="92" customFormat="1" ht="18" customHeight="1" x14ac:dyDescent="0.15">
      <c r="A35" s="351"/>
      <c r="B35" s="364">
        <f>D34*B20*D20</f>
        <v>0</v>
      </c>
      <c r="C35" s="364"/>
      <c r="D35" s="364"/>
      <c r="E35" s="364"/>
      <c r="F35" s="364">
        <f>H34*B23*D23</f>
        <v>0</v>
      </c>
      <c r="G35" s="364"/>
      <c r="H35" s="364"/>
      <c r="I35" s="364"/>
      <c r="J35" s="364">
        <f>L34*B26*D26</f>
        <v>0</v>
      </c>
      <c r="K35" s="364"/>
      <c r="L35" s="364"/>
      <c r="M35" s="364"/>
      <c r="N35" s="364">
        <f>P34*B29*D29</f>
        <v>0</v>
      </c>
      <c r="O35" s="364"/>
      <c r="P35" s="364"/>
      <c r="Q35" s="364"/>
      <c r="R35" s="364">
        <f>T34*B32*D32</f>
        <v>1.2800000000000002</v>
      </c>
      <c r="S35" s="364"/>
      <c r="T35" s="364"/>
      <c r="U35" s="364"/>
      <c r="V35" s="360"/>
      <c r="W35" s="360"/>
      <c r="X35" s="360"/>
      <c r="Y35" s="360"/>
      <c r="Z35" s="361"/>
      <c r="AA35" s="362"/>
      <c r="AB35" s="362"/>
      <c r="AC35" s="363"/>
      <c r="AD35" s="21"/>
      <c r="AE35" s="21"/>
    </row>
    <row r="36" spans="1:43" s="92" customFormat="1" ht="18" customHeight="1" x14ac:dyDescent="0.15">
      <c r="A36" s="351"/>
      <c r="B36" s="364"/>
      <c r="C36" s="364"/>
      <c r="D36" s="364"/>
      <c r="E36" s="364"/>
      <c r="F36" s="364"/>
      <c r="G36" s="364"/>
      <c r="H36" s="364"/>
      <c r="I36" s="364"/>
      <c r="J36" s="364"/>
      <c r="K36" s="364"/>
      <c r="L36" s="364"/>
      <c r="M36" s="364"/>
      <c r="N36" s="364"/>
      <c r="O36" s="364"/>
      <c r="P36" s="364"/>
      <c r="Q36" s="364"/>
      <c r="R36" s="364"/>
      <c r="S36" s="364"/>
      <c r="T36" s="364"/>
      <c r="U36" s="364"/>
      <c r="V36" s="360"/>
      <c r="W36" s="360"/>
      <c r="X36" s="360"/>
      <c r="Y36" s="360"/>
      <c r="Z36" s="361"/>
      <c r="AA36" s="362"/>
      <c r="AB36" s="362"/>
      <c r="AC36" s="363"/>
      <c r="AD36" s="21"/>
      <c r="AE36" s="21"/>
      <c r="AH36" s="17"/>
      <c r="AI36" s="17"/>
      <c r="AJ36" s="17"/>
      <c r="AK36" s="17"/>
      <c r="AL36" s="17"/>
      <c r="AM36" s="17"/>
      <c r="AN36" s="17"/>
      <c r="AO36" s="17"/>
      <c r="AP36" s="17"/>
    </row>
    <row r="37" spans="1:43" s="92" customFormat="1" ht="19.7" customHeight="1" x14ac:dyDescent="0.15">
      <c r="A37" s="346" t="s">
        <v>65</v>
      </c>
      <c r="B37" s="525" t="s">
        <v>66</v>
      </c>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7"/>
      <c r="AD37" s="21"/>
      <c r="AE37" s="21"/>
      <c r="AF37" s="21"/>
      <c r="AI37" s="17"/>
      <c r="AJ37" s="17"/>
      <c r="AK37" s="17"/>
      <c r="AL37" s="17"/>
      <c r="AM37" s="17"/>
      <c r="AN37" s="17"/>
      <c r="AO37" s="17"/>
      <c r="AP37" s="17"/>
      <c r="AQ37" s="17"/>
    </row>
    <row r="38" spans="1:43" s="92" customFormat="1" ht="19.7" customHeight="1" x14ac:dyDescent="0.15">
      <c r="A38" s="346"/>
      <c r="B38" s="347" t="s">
        <v>426</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9"/>
      <c r="AD38" s="21"/>
      <c r="AE38" s="21"/>
      <c r="AF38" s="21"/>
      <c r="AI38" s="17"/>
      <c r="AJ38" s="17"/>
      <c r="AK38" s="17"/>
      <c r="AL38" s="17"/>
      <c r="AM38" s="17"/>
      <c r="AN38" s="17"/>
      <c r="AO38" s="17"/>
      <c r="AP38" s="17"/>
      <c r="AQ38" s="17"/>
    </row>
    <row r="39" spans="1:43" ht="19.7" customHeight="1" x14ac:dyDescent="0.15">
      <c r="A39" s="346"/>
      <c r="B39" s="17" t="s">
        <v>427</v>
      </c>
      <c r="AC39" s="117"/>
    </row>
    <row r="40" spans="1:43" ht="19.7" customHeight="1" x14ac:dyDescent="0.15">
      <c r="A40" s="346"/>
      <c r="B40" s="118" t="s">
        <v>67</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9"/>
    </row>
    <row r="41" spans="1:43" ht="12.75" customHeight="1" x14ac:dyDescent="0.15">
      <c r="A41" s="9"/>
      <c r="B41" s="9"/>
      <c r="C41" s="9"/>
      <c r="D41" s="9"/>
      <c r="E41" s="9"/>
    </row>
    <row r="42" spans="1:43" ht="12.75" customHeight="1" x14ac:dyDescent="0.15">
      <c r="A42" s="9"/>
      <c r="B42" s="9"/>
      <c r="C42" s="9"/>
      <c r="D42" s="9"/>
      <c r="E42" s="9"/>
    </row>
  </sheetData>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s>
  <phoneticPr fontId="3"/>
  <dataValidations count="7">
    <dataValidation type="list" allowBlank="1" showInputMessage="1" showErrorMessage="1" sqref="V2:AB2">
      <formula1>$AR$6:$AR$10</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5:G15 D18:G18 D30:G30 D27:G27 D24:G24 D21:G21">
      <formula1>$AK$15:$AK$18</formula1>
    </dataValidation>
    <dataValidation type="list" allowBlank="1" showInputMessage="1" showErrorMessage="1" sqref="A6:J6">
      <formula1>$AI$6:$AI$8</formula1>
    </dataValidation>
    <dataValidation type="list" allowBlank="1" showInputMessage="1" showErrorMessage="1" sqref="A9:J9">
      <formula1>$AO$6:$AO$9</formula1>
    </dataValidation>
    <dataValidation type="list" allowBlank="1" showInputMessage="1" showErrorMessage="1" sqref="B15:C15 B30:C30 B18:C18 B27:C27 B21:C21 B24:C24">
      <formula1>$AI$15:$AI$19</formula1>
    </dataValidation>
  </dataValidations>
  <pageMargins left="0.78740157480314965" right="0.39370078740157483" top="0.78740157480314965" bottom="0.78740157480314965" header="0.59055118110236227" footer="0.39370078740157483"/>
  <pageSetup paperSize="9" scale="98" orientation="portrait" r:id="rId1"/>
  <headerFooter>
    <oddFooter>&amp;R&amp;"ＭＳ 明朝,標準"&amp;8善通寺市新庁舎建設ＣＭ業務委託プロポーザル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AI47"/>
  <sheetViews>
    <sheetView showGridLines="0" view="pageBreakPreview" zoomScale="70" zoomScaleNormal="100" zoomScaleSheetLayoutView="70" workbookViewId="0">
      <selection activeCell="Z34" sqref="Z34"/>
    </sheetView>
  </sheetViews>
  <sheetFormatPr defaultColWidth="13" defaultRowHeight="15" customHeight="1" x14ac:dyDescent="0.15"/>
  <cols>
    <col min="1" max="1" width="1" style="2" customWidth="1"/>
    <col min="2" max="2" width="2.5" style="2" customWidth="1"/>
    <col min="3" max="3" width="3.125" style="2" customWidth="1"/>
    <col min="4" max="14" width="3.625" style="2" customWidth="1"/>
    <col min="15" max="38" width="3.125" style="2" customWidth="1"/>
    <col min="39" max="16384" width="13" style="2"/>
  </cols>
  <sheetData>
    <row r="1" spans="3:35" ht="18" customHeight="1" x14ac:dyDescent="0.15">
      <c r="C1" s="49"/>
      <c r="D1" s="49"/>
      <c r="E1" s="49"/>
      <c r="F1" s="49"/>
      <c r="G1" s="49"/>
      <c r="H1" s="49"/>
      <c r="I1" s="49"/>
      <c r="J1" s="49"/>
      <c r="K1" s="49"/>
      <c r="L1" s="49"/>
      <c r="M1" s="49"/>
      <c r="N1" s="49"/>
      <c r="O1" s="49"/>
      <c r="P1" s="49"/>
      <c r="Q1" s="49"/>
      <c r="R1" s="49"/>
      <c r="S1" s="49"/>
      <c r="T1" s="171" t="s">
        <v>101</v>
      </c>
      <c r="U1" s="171"/>
      <c r="V1" s="171"/>
      <c r="W1" s="171"/>
      <c r="X1" s="171"/>
      <c r="Y1" s="171"/>
      <c r="Z1" s="171"/>
      <c r="AA1" s="171"/>
      <c r="AB1" s="171"/>
    </row>
    <row r="2" spans="3:35" ht="18" customHeight="1" x14ac:dyDescent="0.15">
      <c r="C2" s="49"/>
      <c r="D2" s="49"/>
      <c r="E2" s="49"/>
      <c r="F2" s="49"/>
      <c r="G2" s="49"/>
      <c r="H2" s="49"/>
      <c r="I2" s="49"/>
      <c r="J2" s="49"/>
      <c r="K2" s="49"/>
      <c r="L2" s="49"/>
      <c r="M2" s="49"/>
      <c r="N2" s="49"/>
      <c r="O2" s="49"/>
      <c r="P2" s="49"/>
      <c r="Q2" s="49"/>
      <c r="R2" s="49"/>
      <c r="S2" s="49"/>
      <c r="T2" s="49"/>
      <c r="U2" s="49"/>
      <c r="V2" s="49"/>
      <c r="W2" s="49"/>
      <c r="X2" s="49"/>
      <c r="Y2" s="49"/>
      <c r="Z2" s="49"/>
      <c r="AA2" s="49"/>
    </row>
    <row r="3" spans="3:35" ht="18" customHeight="1" x14ac:dyDescent="0.15">
      <c r="G3" s="148" t="s">
        <v>100</v>
      </c>
      <c r="H3" s="148"/>
      <c r="I3" s="148"/>
      <c r="J3" s="148"/>
      <c r="K3" s="148"/>
      <c r="L3" s="148"/>
      <c r="M3" s="148"/>
      <c r="N3" s="148"/>
      <c r="O3" s="148"/>
      <c r="P3" s="148"/>
      <c r="Q3" s="148"/>
      <c r="R3" s="148"/>
      <c r="S3" s="148"/>
      <c r="T3" s="148"/>
      <c r="U3" s="148"/>
      <c r="V3" s="148"/>
      <c r="W3" s="148"/>
      <c r="Y3" s="49"/>
      <c r="Z3" s="49"/>
      <c r="AA3" s="49"/>
    </row>
    <row r="4" spans="3:35" ht="18" customHeight="1" x14ac:dyDescent="0.15"/>
    <row r="5" spans="3:35" ht="18" customHeight="1" x14ac:dyDescent="0.15">
      <c r="S5" s="539" t="s">
        <v>129</v>
      </c>
      <c r="T5" s="539"/>
      <c r="U5" s="539"/>
      <c r="V5" s="539"/>
      <c r="W5" s="539"/>
      <c r="X5" s="539"/>
      <c r="Y5" s="539"/>
      <c r="Z5" s="539"/>
      <c r="AA5" s="539"/>
      <c r="AB5" s="539"/>
    </row>
    <row r="6" spans="3:35" ht="18" customHeight="1" x14ac:dyDescent="0.15">
      <c r="Y6" s="49"/>
      <c r="Z6" s="49"/>
      <c r="AA6" s="49"/>
    </row>
    <row r="7" spans="3:35" ht="18" customHeight="1" x14ac:dyDescent="0.15">
      <c r="C7" s="60" t="s">
        <v>126</v>
      </c>
      <c r="D7" s="60"/>
      <c r="E7" s="60"/>
      <c r="F7" s="60"/>
      <c r="G7" s="60"/>
      <c r="H7" s="60"/>
      <c r="I7" s="60"/>
      <c r="J7" s="60"/>
      <c r="K7" s="60"/>
      <c r="L7" s="60"/>
      <c r="Y7" s="49"/>
      <c r="Z7" s="49"/>
      <c r="AA7" s="49"/>
    </row>
    <row r="8" spans="3:35" ht="18" customHeight="1" x14ac:dyDescent="0.15">
      <c r="O8" s="53"/>
      <c r="P8" s="53"/>
      <c r="Y8" s="49"/>
      <c r="Z8" s="49"/>
      <c r="AA8" s="49"/>
    </row>
    <row r="9" spans="3:35" ht="18" customHeight="1" x14ac:dyDescent="0.15">
      <c r="C9" s="540" t="s">
        <v>130</v>
      </c>
      <c r="D9" s="540"/>
      <c r="E9" s="540"/>
      <c r="F9" s="540"/>
      <c r="G9" s="540"/>
      <c r="H9" s="540"/>
      <c r="I9" s="540"/>
      <c r="J9" s="540"/>
      <c r="K9" s="540"/>
      <c r="L9" s="540"/>
      <c r="M9" s="540"/>
      <c r="N9" s="540"/>
      <c r="O9" s="540"/>
      <c r="P9" s="540"/>
      <c r="Q9" s="540"/>
      <c r="R9" s="540"/>
      <c r="S9" s="540"/>
      <c r="T9" s="540"/>
      <c r="U9" s="540"/>
      <c r="V9" s="540"/>
      <c r="W9" s="540"/>
      <c r="X9" s="540"/>
      <c r="Y9" s="540"/>
      <c r="Z9" s="540"/>
      <c r="AA9" s="540"/>
      <c r="AB9" s="540"/>
    </row>
    <row r="10" spans="3:35" ht="18" customHeight="1" x14ac:dyDescent="0.15">
      <c r="C10" s="540"/>
      <c r="D10" s="540"/>
      <c r="E10" s="540"/>
      <c r="F10" s="540"/>
      <c r="G10" s="540"/>
      <c r="H10" s="540"/>
      <c r="I10" s="540"/>
      <c r="J10" s="540"/>
      <c r="K10" s="540"/>
      <c r="L10" s="540"/>
      <c r="M10" s="540"/>
      <c r="N10" s="540"/>
      <c r="O10" s="540"/>
      <c r="P10" s="540"/>
      <c r="Q10" s="540"/>
      <c r="R10" s="540"/>
      <c r="S10" s="540"/>
      <c r="T10" s="540"/>
      <c r="U10" s="540"/>
      <c r="V10" s="540"/>
      <c r="W10" s="540"/>
      <c r="X10" s="540"/>
      <c r="Y10" s="540"/>
      <c r="Z10" s="540"/>
      <c r="AA10" s="540"/>
      <c r="AB10" s="540"/>
      <c r="AC10" s="55"/>
      <c r="AD10" s="55"/>
      <c r="AE10" s="55"/>
      <c r="AF10" s="55"/>
      <c r="AG10" s="55"/>
      <c r="AH10" s="55"/>
      <c r="AI10" s="55"/>
    </row>
    <row r="11" spans="3:35" ht="18" customHeight="1" x14ac:dyDescent="0.15">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5"/>
      <c r="AD11" s="55"/>
      <c r="AE11" s="55"/>
      <c r="AF11" s="55"/>
      <c r="AG11" s="55"/>
      <c r="AH11" s="55"/>
      <c r="AI11" s="55"/>
    </row>
    <row r="12" spans="3:35" ht="18" customHeight="1" x14ac:dyDescent="0.15">
      <c r="C12" s="540"/>
      <c r="D12" s="540"/>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5"/>
      <c r="AD12" s="55"/>
      <c r="AE12" s="55"/>
      <c r="AF12" s="55"/>
      <c r="AG12" s="55"/>
      <c r="AH12" s="55"/>
      <c r="AI12" s="55"/>
    </row>
    <row r="13" spans="3:35" ht="18" customHeight="1" x14ac:dyDescent="0.1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row>
    <row r="14" spans="3:35" ht="18" customHeight="1" x14ac:dyDescent="0.15">
      <c r="E14" s="53"/>
      <c r="F14" s="53"/>
      <c r="G14" s="53"/>
      <c r="H14" s="53"/>
      <c r="I14" s="52"/>
      <c r="J14" s="52"/>
      <c r="L14" s="53"/>
      <c r="M14" s="53"/>
      <c r="N14" s="53"/>
      <c r="O14" s="53"/>
      <c r="P14" s="53"/>
      <c r="Y14" s="49"/>
      <c r="Z14" s="49"/>
      <c r="AA14" s="49"/>
    </row>
    <row r="15" spans="3:35" ht="18" customHeight="1" x14ac:dyDescent="0.15">
      <c r="E15" s="53"/>
      <c r="N15" s="49"/>
      <c r="O15" s="49"/>
    </row>
    <row r="16" spans="3:35" ht="18" customHeight="1" x14ac:dyDescent="0.15">
      <c r="E16" s="53"/>
      <c r="N16" s="49"/>
      <c r="O16" s="49"/>
    </row>
    <row r="17" spans="4:30" ht="18" customHeight="1" x14ac:dyDescent="0.15">
      <c r="E17" s="53"/>
      <c r="J17" s="128" t="s">
        <v>5</v>
      </c>
      <c r="K17" s="128"/>
      <c r="L17" s="128"/>
      <c r="M17" s="128"/>
      <c r="N17" s="53"/>
      <c r="O17" s="129"/>
      <c r="P17" s="129"/>
      <c r="Q17" s="129"/>
      <c r="R17" s="129"/>
      <c r="S17" s="129"/>
      <c r="T17" s="129"/>
      <c r="U17" s="129"/>
      <c r="V17" s="129"/>
      <c r="W17" s="129"/>
    </row>
    <row r="18" spans="4:30" ht="18" customHeight="1" x14ac:dyDescent="0.15">
      <c r="J18" s="128" t="s">
        <v>1</v>
      </c>
      <c r="K18" s="128"/>
      <c r="L18" s="128"/>
      <c r="M18" s="128"/>
      <c r="N18" s="53"/>
      <c r="O18" s="129"/>
      <c r="P18" s="129"/>
      <c r="Q18" s="129"/>
      <c r="R18" s="129"/>
      <c r="S18" s="129"/>
      <c r="T18" s="129"/>
      <c r="U18" s="129"/>
      <c r="V18" s="129"/>
      <c r="W18" s="129"/>
    </row>
    <row r="19" spans="4:30" ht="18" customHeight="1" x14ac:dyDescent="0.15">
      <c r="J19" s="128" t="s">
        <v>0</v>
      </c>
      <c r="K19" s="128"/>
      <c r="L19" s="128"/>
      <c r="M19" s="128"/>
      <c r="N19" s="53"/>
      <c r="O19" s="538" t="s">
        <v>68</v>
      </c>
      <c r="P19" s="538"/>
      <c r="Q19" s="538"/>
      <c r="R19" s="538"/>
      <c r="S19" s="538"/>
      <c r="T19" s="538"/>
      <c r="U19" s="538"/>
      <c r="V19" s="538"/>
      <c r="W19" s="538"/>
    </row>
    <row r="20" spans="4:30" ht="18" customHeight="1" x14ac:dyDescent="0.15">
      <c r="J20" s="128" t="s">
        <v>6</v>
      </c>
      <c r="K20" s="128"/>
      <c r="L20" s="128"/>
      <c r="M20" s="128"/>
      <c r="N20" s="53"/>
      <c r="O20" s="129"/>
      <c r="P20" s="129"/>
      <c r="Q20" s="129"/>
      <c r="R20" s="129"/>
      <c r="S20" s="129"/>
      <c r="T20" s="129"/>
      <c r="U20" s="129"/>
      <c r="V20" s="129"/>
      <c r="W20" s="129"/>
    </row>
    <row r="21" spans="4:30" ht="18" customHeight="1" x14ac:dyDescent="0.15">
      <c r="U21" s="49"/>
      <c r="V21" s="49"/>
    </row>
    <row r="22" spans="4:30" ht="18" customHeight="1" x14ac:dyDescent="0.15">
      <c r="Y22" s="49"/>
      <c r="Z22" s="49"/>
      <c r="AA22" s="49"/>
    </row>
    <row r="23" spans="4:30" ht="18" customHeight="1" x14ac:dyDescent="0.15">
      <c r="Y23" s="49"/>
      <c r="Z23" s="49"/>
      <c r="AA23" s="49"/>
    </row>
    <row r="24" spans="4:30" ht="18" customHeight="1" x14ac:dyDescent="0.15">
      <c r="D24" s="60" t="s">
        <v>228</v>
      </c>
      <c r="E24" s="60"/>
      <c r="F24" s="60"/>
      <c r="G24" s="60"/>
      <c r="H24" s="60"/>
      <c r="I24" s="60"/>
      <c r="J24" s="60"/>
      <c r="K24" s="60"/>
      <c r="L24" s="60"/>
      <c r="M24" s="60"/>
      <c r="N24" s="60"/>
      <c r="O24" s="60"/>
      <c r="P24" s="60"/>
      <c r="Q24" s="60"/>
      <c r="R24" s="60"/>
      <c r="S24" s="60"/>
      <c r="T24" s="60"/>
      <c r="U24" s="60"/>
      <c r="V24" s="60"/>
      <c r="W24" s="60"/>
      <c r="X24" s="60"/>
      <c r="Y24" s="5"/>
      <c r="Z24" s="5"/>
      <c r="AA24" s="5"/>
    </row>
    <row r="25" spans="4:30" ht="18" customHeight="1" x14ac:dyDescent="0.15">
      <c r="D25" s="60"/>
      <c r="E25" s="60"/>
      <c r="F25" s="60"/>
      <c r="G25" s="60"/>
      <c r="H25" s="60"/>
      <c r="I25" s="60"/>
      <c r="J25" s="60"/>
      <c r="K25" s="60"/>
      <c r="L25" s="60"/>
      <c r="M25" s="60"/>
      <c r="N25" s="60"/>
      <c r="O25" s="60"/>
      <c r="P25" s="60"/>
      <c r="Q25" s="60"/>
      <c r="R25" s="60"/>
      <c r="S25" s="60"/>
      <c r="T25" s="60"/>
      <c r="U25" s="60"/>
      <c r="V25" s="60"/>
      <c r="W25" s="60"/>
      <c r="X25" s="60"/>
      <c r="Y25" s="5"/>
      <c r="Z25" s="5"/>
      <c r="AA25" s="5"/>
    </row>
    <row r="26" spans="4:30" ht="18" customHeight="1" x14ac:dyDescent="0.15">
      <c r="G26" s="60"/>
      <c r="H26" s="60" t="s">
        <v>69</v>
      </c>
      <c r="I26" s="60"/>
      <c r="J26" s="60"/>
      <c r="K26" s="60"/>
      <c r="L26" s="60"/>
      <c r="M26" s="60"/>
      <c r="N26" s="60"/>
      <c r="O26" s="60"/>
      <c r="P26" s="60"/>
      <c r="Q26" s="60"/>
      <c r="R26" s="60"/>
      <c r="S26" s="60"/>
      <c r="T26" s="60"/>
      <c r="U26" s="60"/>
      <c r="V26" s="60"/>
      <c r="W26" s="60"/>
      <c r="X26" s="60"/>
      <c r="Y26" s="60"/>
      <c r="Z26" s="60"/>
      <c r="AA26" s="60"/>
      <c r="AB26" s="60"/>
      <c r="AC26" s="5"/>
      <c r="AD26" s="5"/>
    </row>
    <row r="27" spans="4:30" ht="18" customHeight="1" x14ac:dyDescent="0.15">
      <c r="G27" s="60"/>
      <c r="H27" s="60"/>
      <c r="I27" s="536" t="s">
        <v>70</v>
      </c>
      <c r="J27" s="536"/>
      <c r="K27" s="537"/>
      <c r="L27" s="537"/>
      <c r="M27" s="537"/>
      <c r="N27" s="537"/>
      <c r="O27" s="537"/>
      <c r="P27" s="537"/>
      <c r="Q27" s="537"/>
      <c r="R27" s="537"/>
      <c r="S27" s="537"/>
      <c r="T27" s="60"/>
      <c r="U27" s="60"/>
      <c r="V27" s="60"/>
      <c r="W27" s="60"/>
      <c r="X27" s="60"/>
      <c r="Y27" s="60"/>
      <c r="Z27" s="60"/>
      <c r="AA27" s="60"/>
      <c r="AB27" s="60"/>
      <c r="AC27" s="5"/>
      <c r="AD27" s="5"/>
    </row>
    <row r="28" spans="4:30" ht="18" customHeight="1" x14ac:dyDescent="0.15">
      <c r="G28" s="60"/>
      <c r="H28" s="60"/>
      <c r="I28" s="536" t="s">
        <v>71</v>
      </c>
      <c r="J28" s="536"/>
      <c r="K28" s="537"/>
      <c r="L28" s="537"/>
      <c r="M28" s="537"/>
      <c r="N28" s="537"/>
      <c r="O28" s="537"/>
      <c r="P28" s="537"/>
      <c r="Q28" s="537"/>
      <c r="R28" s="537"/>
      <c r="S28" s="537"/>
      <c r="T28" s="60"/>
      <c r="U28" s="60"/>
      <c r="V28" s="60"/>
      <c r="W28" s="60"/>
      <c r="X28" s="60"/>
      <c r="Y28" s="60"/>
      <c r="Z28" s="60"/>
      <c r="AA28" s="60"/>
      <c r="AB28" s="60"/>
      <c r="AC28" s="5"/>
      <c r="AD28" s="5"/>
    </row>
    <row r="29" spans="4:30" ht="18" customHeight="1" x14ac:dyDescent="0.15">
      <c r="G29" s="60"/>
      <c r="I29" s="538" t="s">
        <v>73</v>
      </c>
      <c r="J29" s="538"/>
      <c r="K29" s="537"/>
      <c r="L29" s="537"/>
      <c r="M29" s="537"/>
      <c r="N29" s="537"/>
      <c r="O29" s="537"/>
      <c r="P29" s="537"/>
      <c r="Q29" s="537"/>
      <c r="R29" s="537"/>
      <c r="S29" s="537"/>
      <c r="V29" s="60"/>
      <c r="W29" s="60"/>
      <c r="X29" s="60"/>
      <c r="Y29" s="60"/>
      <c r="Z29" s="60"/>
      <c r="AA29" s="60"/>
      <c r="AB29" s="60"/>
      <c r="AC29" s="5"/>
      <c r="AD29" s="5"/>
    </row>
    <row r="30" spans="4:30" ht="18" customHeight="1" x14ac:dyDescent="0.15">
      <c r="G30" s="60"/>
      <c r="H30" s="569" t="s">
        <v>269</v>
      </c>
      <c r="I30" s="569"/>
      <c r="J30" s="569"/>
      <c r="K30" s="569"/>
      <c r="L30" s="569"/>
      <c r="M30" s="569"/>
      <c r="N30" s="569"/>
      <c r="O30" s="569"/>
      <c r="P30" s="569"/>
      <c r="Q30" s="569"/>
      <c r="R30" s="569"/>
      <c r="S30" s="569"/>
      <c r="T30" s="569"/>
      <c r="U30" s="569"/>
      <c r="V30" s="569"/>
      <c r="W30" s="569"/>
      <c r="X30" s="569"/>
      <c r="Y30" s="569"/>
      <c r="Z30" s="60"/>
      <c r="AA30" s="60"/>
      <c r="AB30" s="60"/>
      <c r="AC30" s="5"/>
      <c r="AD30" s="5"/>
    </row>
    <row r="31" spans="4:30" ht="18" customHeight="1" x14ac:dyDescent="0.15">
      <c r="G31" s="60"/>
      <c r="H31" s="60"/>
      <c r="I31" s="536" t="s">
        <v>70</v>
      </c>
      <c r="J31" s="536"/>
      <c r="K31" s="537"/>
      <c r="L31" s="537"/>
      <c r="M31" s="537"/>
      <c r="N31" s="537"/>
      <c r="O31" s="537"/>
      <c r="P31" s="537"/>
      <c r="Q31" s="537"/>
      <c r="R31" s="537"/>
      <c r="S31" s="537"/>
      <c r="T31" s="60"/>
      <c r="U31" s="60"/>
      <c r="V31" s="60"/>
      <c r="W31" s="60"/>
      <c r="X31" s="60"/>
      <c r="Y31" s="60"/>
      <c r="Z31" s="60"/>
      <c r="AA31" s="60"/>
      <c r="AB31" s="60"/>
      <c r="AC31" s="5"/>
      <c r="AD31" s="5"/>
    </row>
    <row r="32" spans="4:30" ht="18" customHeight="1" x14ac:dyDescent="0.15">
      <c r="G32" s="60"/>
      <c r="H32" s="60"/>
      <c r="I32" s="536" t="s">
        <v>71</v>
      </c>
      <c r="J32" s="536"/>
      <c r="K32" s="537"/>
      <c r="L32" s="537"/>
      <c r="M32" s="537"/>
      <c r="N32" s="537"/>
      <c r="O32" s="537"/>
      <c r="P32" s="537"/>
      <c r="Q32" s="537"/>
      <c r="R32" s="537"/>
      <c r="S32" s="537"/>
      <c r="T32" s="60"/>
      <c r="U32" s="60"/>
      <c r="V32" s="60"/>
      <c r="W32" s="60"/>
      <c r="X32" s="60"/>
      <c r="Y32" s="60"/>
      <c r="Z32" s="60"/>
      <c r="AA32" s="60"/>
      <c r="AB32" s="60"/>
      <c r="AC32" s="5"/>
      <c r="AD32" s="5"/>
    </row>
    <row r="33" spans="3:31" ht="18" customHeight="1" x14ac:dyDescent="0.15">
      <c r="G33" s="60"/>
      <c r="H33" s="60" t="s">
        <v>90</v>
      </c>
      <c r="I33" s="60"/>
      <c r="J33" s="60"/>
      <c r="K33" s="60"/>
      <c r="L33" s="60"/>
      <c r="M33" s="60"/>
      <c r="N33" s="60"/>
      <c r="O33" s="537"/>
      <c r="P33" s="537"/>
      <c r="Q33" s="537"/>
      <c r="R33" s="537"/>
      <c r="S33" s="537"/>
      <c r="T33" s="537"/>
      <c r="U33" s="60" t="s">
        <v>72</v>
      </c>
      <c r="V33" s="60"/>
      <c r="W33" s="60"/>
      <c r="X33" s="60"/>
      <c r="Y33" s="60"/>
      <c r="Z33" s="60"/>
      <c r="AA33" s="60"/>
      <c r="AB33" s="60"/>
      <c r="AC33" s="5"/>
      <c r="AD33" s="5"/>
    </row>
    <row r="34" spans="3:31" ht="18" customHeight="1" x14ac:dyDescent="0.15">
      <c r="G34" s="60"/>
      <c r="H34" s="60"/>
      <c r="I34" s="536" t="s">
        <v>70</v>
      </c>
      <c r="J34" s="536"/>
      <c r="K34" s="537"/>
      <c r="L34" s="537"/>
      <c r="M34" s="537"/>
      <c r="N34" s="537"/>
      <c r="O34" s="537"/>
      <c r="P34" s="537"/>
      <c r="Q34" s="537"/>
      <c r="R34" s="537"/>
      <c r="S34" s="537"/>
      <c r="T34" s="60"/>
      <c r="U34" s="60"/>
      <c r="V34" s="60"/>
      <c r="W34" s="60"/>
      <c r="X34" s="60"/>
      <c r="Y34" s="60"/>
      <c r="Z34" s="60"/>
      <c r="AA34" s="60"/>
      <c r="AB34" s="60"/>
      <c r="AC34" s="5"/>
      <c r="AD34" s="5"/>
    </row>
    <row r="35" spans="3:31" ht="18" customHeight="1" x14ac:dyDescent="0.15">
      <c r="D35" s="60"/>
      <c r="E35" s="60"/>
      <c r="F35" s="60"/>
      <c r="G35" s="60"/>
      <c r="H35" s="60"/>
      <c r="I35" s="536" t="s">
        <v>71</v>
      </c>
      <c r="J35" s="536"/>
      <c r="K35" s="537"/>
      <c r="L35" s="537"/>
      <c r="M35" s="537"/>
      <c r="N35" s="537"/>
      <c r="O35" s="537"/>
      <c r="P35" s="537"/>
      <c r="Q35" s="537"/>
      <c r="R35" s="537"/>
      <c r="S35" s="537"/>
      <c r="T35" s="60"/>
      <c r="U35" s="60"/>
      <c r="V35" s="60"/>
      <c r="W35" s="60"/>
      <c r="X35" s="60"/>
      <c r="Y35" s="5"/>
      <c r="Z35" s="5"/>
      <c r="AA35" s="5"/>
    </row>
    <row r="36" spans="3:31" ht="18" customHeight="1" x14ac:dyDescent="0.15">
      <c r="D36" s="60"/>
      <c r="E36" s="60"/>
      <c r="F36" s="60"/>
      <c r="G36" s="60"/>
      <c r="V36" s="60"/>
      <c r="W36" s="60"/>
      <c r="X36" s="60"/>
      <c r="Y36" s="33"/>
      <c r="Z36" s="33"/>
      <c r="AA36" s="33"/>
      <c r="AB36" s="4"/>
      <c r="AC36" s="4"/>
      <c r="AD36" s="4"/>
      <c r="AE36" s="4"/>
    </row>
    <row r="37" spans="3:31" ht="18" customHeight="1" x14ac:dyDescent="0.15">
      <c r="C37" s="559" t="s">
        <v>102</v>
      </c>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row>
    <row r="38" spans="3:31" ht="18" customHeight="1" x14ac:dyDescent="0.15">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row>
    <row r="39" spans="3:31" ht="18" customHeight="1" x14ac:dyDescent="0.15">
      <c r="C39" s="2" t="s">
        <v>74</v>
      </c>
      <c r="D39" s="60"/>
      <c r="E39" s="60"/>
      <c r="F39" s="60"/>
      <c r="G39" s="60"/>
      <c r="V39" s="60"/>
      <c r="W39" s="60"/>
      <c r="X39" s="60"/>
      <c r="Y39" s="5"/>
      <c r="Z39" s="5"/>
      <c r="AA39" s="5"/>
    </row>
    <row r="40" spans="3:31" ht="18" customHeight="1" x14ac:dyDescent="0.15">
      <c r="Y40" s="49"/>
      <c r="Z40" s="49"/>
      <c r="AA40" s="49"/>
    </row>
    <row r="41" spans="3:31" ht="18" customHeight="1" x14ac:dyDescent="0.15">
      <c r="D41" s="570" t="s">
        <v>76</v>
      </c>
      <c r="E41" s="571"/>
      <c r="F41" s="571"/>
      <c r="G41" s="571"/>
      <c r="H41" s="571"/>
      <c r="I41" s="571"/>
      <c r="J41" s="571"/>
      <c r="K41" s="571"/>
      <c r="L41" s="571"/>
      <c r="M41" s="571"/>
      <c r="N41" s="572"/>
      <c r="O41" s="563" t="s">
        <v>75</v>
      </c>
      <c r="P41" s="564"/>
      <c r="Q41" s="564"/>
      <c r="R41" s="564"/>
      <c r="S41" s="564"/>
      <c r="T41" s="565"/>
      <c r="U41" s="560" t="s">
        <v>3</v>
      </c>
      <c r="V41" s="561"/>
      <c r="W41" s="561"/>
      <c r="X41" s="561"/>
      <c r="Y41" s="561"/>
      <c r="Z41" s="562"/>
      <c r="AA41" s="49"/>
      <c r="AB41" s="49"/>
    </row>
    <row r="42" spans="3:31" ht="18" customHeight="1" x14ac:dyDescent="0.15">
      <c r="D42" s="541" t="s">
        <v>131</v>
      </c>
      <c r="E42" s="542"/>
      <c r="F42" s="542"/>
      <c r="G42" s="542"/>
      <c r="H42" s="542"/>
      <c r="I42" s="542"/>
      <c r="J42" s="542"/>
      <c r="K42" s="542"/>
      <c r="L42" s="542"/>
      <c r="M42" s="542"/>
      <c r="N42" s="543"/>
      <c r="O42" s="550"/>
      <c r="P42" s="551"/>
      <c r="Q42" s="551"/>
      <c r="R42" s="551"/>
      <c r="S42" s="551"/>
      <c r="T42" s="552"/>
      <c r="U42" s="550"/>
      <c r="V42" s="551"/>
      <c r="W42" s="551"/>
      <c r="X42" s="551"/>
      <c r="Y42" s="551"/>
      <c r="Z42" s="552"/>
      <c r="AA42" s="49"/>
      <c r="AB42" s="49"/>
    </row>
    <row r="43" spans="3:31" ht="18" customHeight="1" x14ac:dyDescent="0.15">
      <c r="D43" s="541"/>
      <c r="E43" s="542"/>
      <c r="F43" s="542"/>
      <c r="G43" s="542"/>
      <c r="H43" s="542"/>
      <c r="I43" s="542"/>
      <c r="J43" s="542"/>
      <c r="K43" s="542"/>
      <c r="L43" s="542"/>
      <c r="M43" s="542"/>
      <c r="N43" s="543"/>
      <c r="O43" s="553"/>
      <c r="P43" s="554"/>
      <c r="Q43" s="554"/>
      <c r="R43" s="554"/>
      <c r="S43" s="554"/>
      <c r="T43" s="555"/>
      <c r="U43" s="553"/>
      <c r="V43" s="554"/>
      <c r="W43" s="554"/>
      <c r="X43" s="554"/>
      <c r="Y43" s="554"/>
      <c r="Z43" s="555"/>
      <c r="AA43" s="49"/>
      <c r="AB43" s="49"/>
    </row>
    <row r="44" spans="3:31" ht="18" customHeight="1" x14ac:dyDescent="0.15">
      <c r="D44" s="547" t="s">
        <v>122</v>
      </c>
      <c r="E44" s="548"/>
      <c r="F44" s="548"/>
      <c r="G44" s="548"/>
      <c r="H44" s="548"/>
      <c r="I44" s="548"/>
      <c r="J44" s="548"/>
      <c r="K44" s="548"/>
      <c r="L44" s="548"/>
      <c r="M44" s="548"/>
      <c r="N44" s="549"/>
      <c r="O44" s="553"/>
      <c r="P44" s="554"/>
      <c r="Q44" s="554"/>
      <c r="R44" s="554"/>
      <c r="S44" s="554"/>
      <c r="T44" s="555"/>
      <c r="U44" s="553"/>
      <c r="V44" s="554"/>
      <c r="W44" s="554"/>
      <c r="X44" s="554"/>
      <c r="Y44" s="554"/>
      <c r="Z44" s="555"/>
      <c r="AA44" s="49"/>
      <c r="AB44" s="49"/>
    </row>
    <row r="45" spans="3:31" ht="18" customHeight="1" x14ac:dyDescent="0.15">
      <c r="D45" s="566"/>
      <c r="E45" s="567"/>
      <c r="F45" s="567"/>
      <c r="G45" s="567"/>
      <c r="H45" s="567"/>
      <c r="I45" s="567"/>
      <c r="J45" s="567"/>
      <c r="K45" s="567"/>
      <c r="L45" s="567"/>
      <c r="M45" s="567"/>
      <c r="N45" s="568"/>
      <c r="O45" s="553"/>
      <c r="P45" s="554"/>
      <c r="Q45" s="554"/>
      <c r="R45" s="554"/>
      <c r="S45" s="554"/>
      <c r="T45" s="555"/>
      <c r="U45" s="553"/>
      <c r="V45" s="554"/>
      <c r="W45" s="554"/>
      <c r="X45" s="554"/>
      <c r="Y45" s="554"/>
      <c r="Z45" s="555"/>
      <c r="AA45" s="49"/>
      <c r="AB45" s="49"/>
    </row>
    <row r="46" spans="3:31" ht="18" customHeight="1" x14ac:dyDescent="0.15">
      <c r="D46" s="544" t="s">
        <v>124</v>
      </c>
      <c r="E46" s="545"/>
      <c r="F46" s="545"/>
      <c r="G46" s="545"/>
      <c r="H46" s="545"/>
      <c r="I46" s="545"/>
      <c r="J46" s="545"/>
      <c r="K46" s="545"/>
      <c r="L46" s="545"/>
      <c r="M46" s="545"/>
      <c r="N46" s="546"/>
      <c r="O46" s="553"/>
      <c r="P46" s="554"/>
      <c r="Q46" s="554"/>
      <c r="R46" s="554"/>
      <c r="S46" s="554"/>
      <c r="T46" s="555"/>
      <c r="U46" s="553"/>
      <c r="V46" s="554"/>
      <c r="W46" s="554"/>
      <c r="X46" s="554"/>
      <c r="Y46" s="554"/>
      <c r="Z46" s="555"/>
    </row>
    <row r="47" spans="3:31" ht="15" customHeight="1" x14ac:dyDescent="0.15">
      <c r="D47" s="547"/>
      <c r="E47" s="548"/>
      <c r="F47" s="548"/>
      <c r="G47" s="548"/>
      <c r="H47" s="548"/>
      <c r="I47" s="548"/>
      <c r="J47" s="548"/>
      <c r="K47" s="548"/>
      <c r="L47" s="548"/>
      <c r="M47" s="548"/>
      <c r="N47" s="549"/>
      <c r="O47" s="556"/>
      <c r="P47" s="557"/>
      <c r="Q47" s="557"/>
      <c r="R47" s="557"/>
      <c r="S47" s="557"/>
      <c r="T47" s="558"/>
      <c r="U47" s="556"/>
      <c r="V47" s="557"/>
      <c r="W47" s="557"/>
      <c r="X47" s="557"/>
      <c r="Y47" s="557"/>
      <c r="Z47" s="558"/>
    </row>
  </sheetData>
  <mergeCells count="38">
    <mergeCell ref="H30:Y30"/>
    <mergeCell ref="I34:J34"/>
    <mergeCell ref="K34:S34"/>
    <mergeCell ref="I35:J35"/>
    <mergeCell ref="D41:N41"/>
    <mergeCell ref="O33:T33"/>
    <mergeCell ref="D42:N43"/>
    <mergeCell ref="K35:S35"/>
    <mergeCell ref="D46:N47"/>
    <mergeCell ref="O42:T47"/>
    <mergeCell ref="C37:AB38"/>
    <mergeCell ref="U41:Z41"/>
    <mergeCell ref="U42:Z47"/>
    <mergeCell ref="O41:T41"/>
    <mergeCell ref="D44:N45"/>
    <mergeCell ref="J19:M19"/>
    <mergeCell ref="I27:J27"/>
    <mergeCell ref="I28:J28"/>
    <mergeCell ref="S5:AB5"/>
    <mergeCell ref="O17:W17"/>
    <mergeCell ref="O18:W18"/>
    <mergeCell ref="C9:AB12"/>
    <mergeCell ref="T1:X1"/>
    <mergeCell ref="Y1:AB1"/>
    <mergeCell ref="J17:M17"/>
    <mergeCell ref="I32:J32"/>
    <mergeCell ref="K32:S32"/>
    <mergeCell ref="O19:W19"/>
    <mergeCell ref="O20:W20"/>
    <mergeCell ref="K27:S27"/>
    <mergeCell ref="K31:S31"/>
    <mergeCell ref="I29:J29"/>
    <mergeCell ref="K29:S29"/>
    <mergeCell ref="J20:M20"/>
    <mergeCell ref="K28:S28"/>
    <mergeCell ref="I31:J31"/>
    <mergeCell ref="G3:W3"/>
    <mergeCell ref="J18:M18"/>
  </mergeCells>
  <phoneticPr fontId="3"/>
  <pageMargins left="0.78740157480314965" right="0.39370078740157483" top="0.78740157480314965" bottom="0.78740157480314965" header="0.59055118110236227" footer="0.39370078740157483"/>
  <pageSetup paperSize="9" scale="95" orientation="portrait" r:id="rId1"/>
  <headerFooter>
    <oddFooter>&amp;R&amp;"ＭＳ 明朝,標準"&amp;8善通寺市新庁舎建設ＣＭ業務委託プロポーザル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0"/>
  <sheetViews>
    <sheetView showGridLines="0" view="pageBreakPreview" zoomScale="70" zoomScaleNormal="100" zoomScaleSheetLayoutView="70" workbookViewId="0">
      <selection activeCell="C19" sqref="C19"/>
    </sheetView>
  </sheetViews>
  <sheetFormatPr defaultColWidth="13" defaultRowHeight="13.5" x14ac:dyDescent="0.15"/>
  <cols>
    <col min="1" max="1" width="1" style="1" customWidth="1"/>
    <col min="2" max="2" width="5.25" style="1" customWidth="1"/>
    <col min="3" max="4" width="26.625" style="1" customWidth="1"/>
    <col min="5" max="5" width="30.25" style="1" customWidth="1"/>
    <col min="6" max="6" width="0.875" style="1" customWidth="1"/>
    <col min="7" max="16384" width="13" style="1"/>
  </cols>
  <sheetData>
    <row r="1" spans="2:5" ht="8.25" customHeight="1" thickBot="1" x14ac:dyDescent="0.2"/>
    <row r="2" spans="2:5" ht="19.7" customHeight="1" thickBot="1" x14ac:dyDescent="0.2">
      <c r="B2" s="41"/>
      <c r="C2" s="42" t="s">
        <v>7</v>
      </c>
      <c r="D2" s="42"/>
      <c r="E2" s="43"/>
    </row>
    <row r="3" spans="2:5" x14ac:dyDescent="0.15">
      <c r="B3" s="7"/>
      <c r="C3" s="5"/>
      <c r="D3" s="5"/>
      <c r="E3" s="8"/>
    </row>
    <row r="4" spans="2:5" x14ac:dyDescent="0.15">
      <c r="B4" s="7"/>
      <c r="C4" s="5"/>
      <c r="D4" s="5"/>
      <c r="E4" s="8"/>
    </row>
    <row r="5" spans="2:5" x14ac:dyDescent="0.15">
      <c r="B5" s="7"/>
      <c r="C5" s="5"/>
      <c r="D5" s="5"/>
      <c r="E5" s="8"/>
    </row>
    <row r="6" spans="2:5" x14ac:dyDescent="0.15">
      <c r="B6" s="7"/>
      <c r="C6" s="5"/>
      <c r="D6" s="5"/>
      <c r="E6" s="8"/>
    </row>
    <row r="7" spans="2:5" x14ac:dyDescent="0.15">
      <c r="B7" s="7"/>
      <c r="C7" s="10"/>
      <c r="D7" s="5"/>
      <c r="E7" s="8"/>
    </row>
    <row r="8" spans="2:5" x14ac:dyDescent="0.15">
      <c r="B8" s="7"/>
      <c r="C8" s="5"/>
      <c r="D8" s="5"/>
      <c r="E8" s="8"/>
    </row>
    <row r="9" spans="2:5" x14ac:dyDescent="0.15">
      <c r="B9" s="7"/>
      <c r="C9" s="5"/>
      <c r="D9" s="5"/>
      <c r="E9" s="8"/>
    </row>
    <row r="10" spans="2:5" x14ac:dyDescent="0.15">
      <c r="B10" s="7"/>
      <c r="C10" s="5"/>
      <c r="D10" s="5"/>
      <c r="E10" s="8"/>
    </row>
    <row r="11" spans="2:5" x14ac:dyDescent="0.15">
      <c r="B11" s="7"/>
      <c r="C11" s="5"/>
      <c r="D11" s="5"/>
      <c r="E11" s="8"/>
    </row>
    <row r="12" spans="2:5" x14ac:dyDescent="0.15">
      <c r="B12" s="7"/>
      <c r="C12" s="5"/>
      <c r="D12" s="5"/>
      <c r="E12" s="8"/>
    </row>
    <row r="13" spans="2:5" x14ac:dyDescent="0.15">
      <c r="B13" s="7"/>
      <c r="C13" s="5"/>
      <c r="D13" s="5"/>
      <c r="E13" s="8"/>
    </row>
    <row r="14" spans="2:5" x14ac:dyDescent="0.15">
      <c r="B14" s="7"/>
      <c r="C14" s="5"/>
      <c r="D14" s="5"/>
      <c r="E14" s="8"/>
    </row>
    <row r="15" spans="2:5" x14ac:dyDescent="0.15">
      <c r="B15" s="7"/>
      <c r="C15" s="5"/>
      <c r="D15" s="5"/>
      <c r="E15" s="8"/>
    </row>
    <row r="16" spans="2:5" x14ac:dyDescent="0.15">
      <c r="B16" s="7"/>
      <c r="C16" s="5"/>
      <c r="D16" s="5"/>
      <c r="E16" s="8"/>
    </row>
    <row r="17" spans="2:5" x14ac:dyDescent="0.15">
      <c r="B17" s="7"/>
      <c r="C17" s="5"/>
      <c r="D17" s="5"/>
      <c r="E17" s="8"/>
    </row>
    <row r="18" spans="2:5" x14ac:dyDescent="0.15">
      <c r="B18" s="7"/>
      <c r="C18" s="5"/>
      <c r="D18" s="5"/>
      <c r="E18" s="8"/>
    </row>
    <row r="19" spans="2:5" x14ac:dyDescent="0.15">
      <c r="B19" s="7"/>
      <c r="C19" s="5"/>
      <c r="D19" s="5"/>
      <c r="E19" s="8"/>
    </row>
    <row r="20" spans="2:5" x14ac:dyDescent="0.15">
      <c r="B20" s="7"/>
      <c r="C20" s="10"/>
      <c r="D20" s="5"/>
      <c r="E20" s="8"/>
    </row>
    <row r="21" spans="2:5" x14ac:dyDescent="0.15">
      <c r="B21" s="7"/>
      <c r="C21" s="5"/>
      <c r="D21" s="5"/>
      <c r="E21" s="8"/>
    </row>
    <row r="22" spans="2:5" x14ac:dyDescent="0.15">
      <c r="B22" s="7"/>
      <c r="C22" s="5"/>
      <c r="D22" s="5"/>
      <c r="E22" s="8"/>
    </row>
    <row r="23" spans="2:5" x14ac:dyDescent="0.15">
      <c r="B23" s="7"/>
      <c r="C23" s="5"/>
      <c r="D23" s="5"/>
      <c r="E23" s="8"/>
    </row>
    <row r="24" spans="2:5" x14ac:dyDescent="0.15">
      <c r="B24" s="7"/>
      <c r="C24" s="5"/>
      <c r="D24" s="5"/>
      <c r="E24" s="8"/>
    </row>
    <row r="25" spans="2:5" x14ac:dyDescent="0.15">
      <c r="B25" s="7"/>
      <c r="C25" s="5"/>
      <c r="D25" s="5"/>
      <c r="E25" s="8"/>
    </row>
    <row r="26" spans="2:5" x14ac:dyDescent="0.15">
      <c r="B26" s="7"/>
      <c r="C26" s="5"/>
      <c r="D26" s="5"/>
      <c r="E26" s="8"/>
    </row>
    <row r="27" spans="2:5" x14ac:dyDescent="0.15">
      <c r="B27" s="7"/>
      <c r="C27" s="5"/>
      <c r="D27" s="5"/>
      <c r="E27" s="8"/>
    </row>
    <row r="28" spans="2:5" x14ac:dyDescent="0.15">
      <c r="B28" s="7"/>
      <c r="C28" s="5"/>
      <c r="D28" s="5"/>
      <c r="E28" s="8"/>
    </row>
    <row r="29" spans="2:5" x14ac:dyDescent="0.15">
      <c r="B29" s="7"/>
      <c r="C29" s="5"/>
      <c r="D29" s="5"/>
      <c r="E29" s="8"/>
    </row>
    <row r="30" spans="2:5" x14ac:dyDescent="0.15">
      <c r="B30" s="7"/>
      <c r="C30" s="5"/>
      <c r="D30" s="5"/>
      <c r="E30" s="8"/>
    </row>
    <row r="31" spans="2:5" x14ac:dyDescent="0.15">
      <c r="B31" s="7"/>
      <c r="C31" s="5"/>
      <c r="D31" s="5"/>
      <c r="E31" s="8"/>
    </row>
    <row r="32" spans="2:5" x14ac:dyDescent="0.15">
      <c r="B32" s="7"/>
      <c r="C32" s="5"/>
      <c r="D32" s="5"/>
      <c r="E32" s="8"/>
    </row>
    <row r="33" spans="2:5" x14ac:dyDescent="0.15">
      <c r="B33" s="7"/>
      <c r="C33" s="5"/>
      <c r="D33" s="5"/>
      <c r="E33" s="8"/>
    </row>
    <row r="34" spans="2:5" x14ac:dyDescent="0.15">
      <c r="B34" s="7"/>
      <c r="C34" s="5"/>
      <c r="D34" s="5"/>
      <c r="E34" s="8"/>
    </row>
    <row r="35" spans="2:5" s="48" customFormat="1" x14ac:dyDescent="0.15">
      <c r="B35" s="7"/>
      <c r="C35" s="5"/>
      <c r="D35" s="5"/>
      <c r="E35" s="8"/>
    </row>
    <row r="36" spans="2:5" s="48" customFormat="1" x14ac:dyDescent="0.15">
      <c r="B36" s="7"/>
      <c r="C36" s="5"/>
      <c r="D36" s="5"/>
      <c r="E36" s="8"/>
    </row>
    <row r="37" spans="2:5" x14ac:dyDescent="0.15">
      <c r="B37" s="7"/>
      <c r="C37" s="5"/>
      <c r="D37" s="5"/>
      <c r="E37" s="8"/>
    </row>
    <row r="38" spans="2:5" x14ac:dyDescent="0.15">
      <c r="B38" s="7"/>
      <c r="C38" s="5"/>
      <c r="D38" s="5"/>
      <c r="E38" s="8"/>
    </row>
    <row r="39" spans="2:5" x14ac:dyDescent="0.15">
      <c r="B39" s="7"/>
      <c r="C39" s="5"/>
      <c r="D39" s="5"/>
      <c r="E39" s="8"/>
    </row>
    <row r="40" spans="2:5" x14ac:dyDescent="0.15">
      <c r="B40" s="7"/>
      <c r="C40" s="5"/>
      <c r="D40" s="5"/>
      <c r="E40" s="8"/>
    </row>
    <row r="41" spans="2:5" x14ac:dyDescent="0.15">
      <c r="B41" s="7"/>
      <c r="C41" s="5"/>
      <c r="D41" s="5"/>
      <c r="E41" s="8"/>
    </row>
    <row r="42" spans="2:5" x14ac:dyDescent="0.15">
      <c r="B42" s="7"/>
      <c r="C42" s="5"/>
      <c r="D42" s="5"/>
      <c r="E42" s="8"/>
    </row>
    <row r="43" spans="2:5" x14ac:dyDescent="0.15">
      <c r="B43" s="7"/>
      <c r="C43" s="5"/>
      <c r="D43" s="5"/>
      <c r="E43" s="8"/>
    </row>
    <row r="44" spans="2:5" x14ac:dyDescent="0.15">
      <c r="B44" s="7"/>
      <c r="C44" s="5"/>
      <c r="D44" s="5"/>
      <c r="E44" s="8"/>
    </row>
    <row r="45" spans="2:5" x14ac:dyDescent="0.15">
      <c r="B45" s="7"/>
      <c r="C45" s="5"/>
      <c r="D45" s="5"/>
      <c r="E45" s="8"/>
    </row>
    <row r="46" spans="2:5" x14ac:dyDescent="0.15">
      <c r="B46" s="7"/>
      <c r="C46" s="5"/>
      <c r="D46" s="5"/>
      <c r="E46" s="8"/>
    </row>
    <row r="47" spans="2:5" x14ac:dyDescent="0.15">
      <c r="B47" s="7"/>
      <c r="C47" s="5"/>
      <c r="D47" s="5"/>
      <c r="E47" s="8"/>
    </row>
    <row r="48" spans="2:5" x14ac:dyDescent="0.15">
      <c r="B48" s="7"/>
      <c r="C48" s="5"/>
      <c r="D48" s="5"/>
      <c r="E48" s="8"/>
    </row>
    <row r="49" spans="2:5" x14ac:dyDescent="0.15">
      <c r="B49" s="7"/>
      <c r="C49" s="5"/>
      <c r="D49" s="5"/>
      <c r="E49" s="8"/>
    </row>
    <row r="50" spans="2:5" x14ac:dyDescent="0.15">
      <c r="B50" s="7"/>
      <c r="C50" s="5"/>
      <c r="D50" s="5"/>
      <c r="E50" s="8"/>
    </row>
    <row r="51" spans="2:5" x14ac:dyDescent="0.15">
      <c r="B51" s="7"/>
      <c r="C51" s="5"/>
      <c r="D51" s="5"/>
      <c r="E51" s="8"/>
    </row>
    <row r="52" spans="2:5" x14ac:dyDescent="0.15">
      <c r="B52" s="7"/>
      <c r="C52" s="5"/>
      <c r="D52" s="5"/>
      <c r="E52" s="8"/>
    </row>
    <row r="53" spans="2:5" x14ac:dyDescent="0.15">
      <c r="B53" s="7"/>
      <c r="C53" s="5"/>
      <c r="D53" s="5"/>
      <c r="E53" s="8"/>
    </row>
    <row r="54" spans="2:5" x14ac:dyDescent="0.15">
      <c r="B54" s="7"/>
      <c r="C54" s="5"/>
      <c r="D54" s="5"/>
      <c r="E54" s="8"/>
    </row>
    <row r="55" spans="2:5" x14ac:dyDescent="0.15">
      <c r="B55" s="7"/>
      <c r="C55" s="5"/>
      <c r="D55" s="5"/>
      <c r="E55" s="8"/>
    </row>
    <row r="56" spans="2:5" x14ac:dyDescent="0.15">
      <c r="B56" s="7"/>
      <c r="C56" s="5"/>
      <c r="D56" s="5"/>
      <c r="E56" s="8"/>
    </row>
    <row r="57" spans="2:5" x14ac:dyDescent="0.15">
      <c r="B57" s="7"/>
      <c r="C57" s="5"/>
      <c r="D57" s="5"/>
      <c r="E57" s="8"/>
    </row>
    <row r="58" spans="2:5" x14ac:dyDescent="0.15">
      <c r="B58" s="7"/>
      <c r="C58" s="5"/>
      <c r="D58" s="5"/>
      <c r="E58" s="8"/>
    </row>
    <row r="59" spans="2:5" ht="14.25" thickBot="1" x14ac:dyDescent="0.2">
      <c r="B59" s="36"/>
      <c r="C59" s="37"/>
      <c r="D59" s="37"/>
      <c r="E59" s="38"/>
    </row>
    <row r="60" spans="2:5" ht="7.5" customHeight="1" x14ac:dyDescent="0.15">
      <c r="B60" s="6"/>
      <c r="C60" s="6"/>
      <c r="D60" s="6"/>
      <c r="E60" s="6"/>
    </row>
  </sheetData>
  <phoneticPr fontId="3"/>
  <pageMargins left="0.78740157480314965" right="0.39370078740157483" top="0.78740157480314965" bottom="0.78740157480314965" header="0.59055118110236227" footer="0.39370078740157483"/>
  <pageSetup paperSize="9" scale="99" orientation="portrait" r:id="rId1"/>
  <headerFooter>
    <oddFooter>&amp;R&amp;"ＭＳ 明朝,標準"&amp;8善通寺市新庁舎建設ＣＭ業務委託プロポーザル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1"/>
  <sheetViews>
    <sheetView showGridLines="0" view="pageBreakPreview" zoomScale="70" zoomScaleNormal="100" zoomScaleSheetLayoutView="70" workbookViewId="0">
      <selection activeCell="C19" sqref="C19"/>
    </sheetView>
  </sheetViews>
  <sheetFormatPr defaultColWidth="13" defaultRowHeight="13.5" x14ac:dyDescent="0.15"/>
  <cols>
    <col min="1" max="1" width="1" style="1" customWidth="1"/>
    <col min="2" max="2" width="13.5" style="1" customWidth="1"/>
    <col min="3" max="4" width="23.625" style="1" customWidth="1"/>
    <col min="5" max="5" width="27" style="1" customWidth="1"/>
    <col min="6" max="6" width="3.75" style="1" customWidth="1"/>
    <col min="7" max="16384" width="13" style="1"/>
  </cols>
  <sheetData>
    <row r="1" spans="2:5" ht="7.5" customHeight="1" thickBot="1" x14ac:dyDescent="0.2"/>
    <row r="2" spans="2:5" ht="18.75" customHeight="1" thickBot="1" x14ac:dyDescent="0.2">
      <c r="B2" s="51" t="s">
        <v>116</v>
      </c>
      <c r="C2" s="42"/>
      <c r="D2" s="42"/>
      <c r="E2" s="43"/>
    </row>
    <row r="3" spans="2:5" x14ac:dyDescent="0.15">
      <c r="B3" s="7"/>
      <c r="C3" s="5"/>
      <c r="D3" s="5"/>
      <c r="E3" s="8"/>
    </row>
    <row r="4" spans="2:5" x14ac:dyDescent="0.15">
      <c r="B4" s="7"/>
      <c r="C4" s="5"/>
      <c r="D4" s="5"/>
      <c r="E4" s="8"/>
    </row>
    <row r="5" spans="2:5" x14ac:dyDescent="0.15">
      <c r="B5" s="7"/>
      <c r="C5" s="5"/>
      <c r="D5" s="5"/>
      <c r="E5" s="8"/>
    </row>
    <row r="6" spans="2:5" x14ac:dyDescent="0.15">
      <c r="B6" s="7"/>
      <c r="C6" s="5"/>
      <c r="D6" s="5"/>
      <c r="E6" s="8"/>
    </row>
    <row r="7" spans="2:5" x14ac:dyDescent="0.15">
      <c r="B7" s="7"/>
      <c r="C7" s="10"/>
      <c r="D7" s="5"/>
      <c r="E7" s="8"/>
    </row>
    <row r="8" spans="2:5" x14ac:dyDescent="0.15">
      <c r="B8" s="7"/>
      <c r="C8" s="5"/>
      <c r="D8" s="5"/>
      <c r="E8" s="8"/>
    </row>
    <row r="9" spans="2:5" x14ac:dyDescent="0.15">
      <c r="B9" s="7"/>
      <c r="C9" s="5"/>
      <c r="D9" s="5"/>
      <c r="E9" s="8"/>
    </row>
    <row r="10" spans="2:5" x14ac:dyDescent="0.15">
      <c r="B10" s="7"/>
      <c r="C10" s="5"/>
      <c r="D10" s="5"/>
      <c r="E10" s="8"/>
    </row>
    <row r="11" spans="2:5" x14ac:dyDescent="0.15">
      <c r="B11" s="7"/>
      <c r="C11" s="5"/>
      <c r="D11" s="5"/>
      <c r="E11" s="8"/>
    </row>
    <row r="12" spans="2:5" x14ac:dyDescent="0.15">
      <c r="B12" s="7"/>
      <c r="C12" s="5"/>
      <c r="D12" s="5"/>
      <c r="E12" s="8"/>
    </row>
    <row r="13" spans="2:5" x14ac:dyDescent="0.15">
      <c r="B13" s="7"/>
      <c r="C13" s="5"/>
      <c r="D13" s="5"/>
      <c r="E13" s="8"/>
    </row>
    <row r="14" spans="2:5" x14ac:dyDescent="0.15">
      <c r="B14" s="7"/>
      <c r="C14" s="5"/>
      <c r="D14" s="5"/>
      <c r="E14" s="8"/>
    </row>
    <row r="15" spans="2:5" x14ac:dyDescent="0.15">
      <c r="B15" s="7"/>
      <c r="C15" s="5"/>
      <c r="D15" s="5"/>
      <c r="E15" s="8"/>
    </row>
    <row r="16" spans="2:5" x14ac:dyDescent="0.15">
      <c r="B16" s="7"/>
      <c r="C16" s="5"/>
      <c r="D16" s="5"/>
      <c r="E16" s="8"/>
    </row>
    <row r="17" spans="2:5" x14ac:dyDescent="0.15">
      <c r="B17" s="7"/>
      <c r="C17" s="5"/>
      <c r="D17" s="5"/>
      <c r="E17" s="8"/>
    </row>
    <row r="18" spans="2:5" x14ac:dyDescent="0.15">
      <c r="B18" s="7"/>
      <c r="C18" s="5"/>
      <c r="D18" s="5"/>
      <c r="E18" s="8"/>
    </row>
    <row r="19" spans="2:5" x14ac:dyDescent="0.15">
      <c r="B19" s="7"/>
      <c r="C19" s="5"/>
      <c r="D19" s="5"/>
      <c r="E19" s="8"/>
    </row>
    <row r="20" spans="2:5" x14ac:dyDescent="0.15">
      <c r="B20" s="7"/>
      <c r="C20" s="10"/>
      <c r="D20" s="5"/>
      <c r="E20" s="8"/>
    </row>
    <row r="21" spans="2:5" x14ac:dyDescent="0.15">
      <c r="B21" s="7"/>
      <c r="C21" s="5"/>
      <c r="D21" s="5"/>
      <c r="E21" s="8"/>
    </row>
    <row r="22" spans="2:5" x14ac:dyDescent="0.15">
      <c r="B22" s="7"/>
      <c r="C22" s="5"/>
      <c r="D22" s="5"/>
      <c r="E22" s="8"/>
    </row>
    <row r="23" spans="2:5" x14ac:dyDescent="0.15">
      <c r="B23" s="7"/>
      <c r="C23" s="5"/>
      <c r="D23" s="5"/>
      <c r="E23" s="8"/>
    </row>
    <row r="24" spans="2:5" x14ac:dyDescent="0.15">
      <c r="B24" s="7"/>
      <c r="C24" s="5"/>
      <c r="D24" s="5"/>
      <c r="E24" s="8"/>
    </row>
    <row r="25" spans="2:5" x14ac:dyDescent="0.15">
      <c r="B25" s="7"/>
      <c r="C25" s="5"/>
      <c r="D25" s="5"/>
      <c r="E25" s="8"/>
    </row>
    <row r="26" spans="2:5" x14ac:dyDescent="0.15">
      <c r="B26" s="7"/>
      <c r="C26" s="5"/>
      <c r="D26" s="5"/>
      <c r="E26" s="8"/>
    </row>
    <row r="27" spans="2:5" x14ac:dyDescent="0.15">
      <c r="B27" s="7"/>
      <c r="C27" s="5"/>
      <c r="D27" s="5"/>
      <c r="E27" s="8"/>
    </row>
    <row r="28" spans="2:5" x14ac:dyDescent="0.15">
      <c r="B28" s="7"/>
      <c r="C28" s="5"/>
      <c r="D28" s="5"/>
      <c r="E28" s="8"/>
    </row>
    <row r="29" spans="2:5" x14ac:dyDescent="0.15">
      <c r="B29" s="7"/>
      <c r="C29" s="5"/>
      <c r="D29" s="5"/>
      <c r="E29" s="8"/>
    </row>
    <row r="30" spans="2:5" x14ac:dyDescent="0.15">
      <c r="B30" s="7"/>
      <c r="C30" s="5"/>
      <c r="D30" s="5"/>
      <c r="E30" s="8"/>
    </row>
    <row r="31" spans="2:5" x14ac:dyDescent="0.15">
      <c r="B31" s="7"/>
      <c r="C31" s="5"/>
      <c r="D31" s="5"/>
      <c r="E31" s="8"/>
    </row>
    <row r="32" spans="2:5" s="48" customFormat="1" x14ac:dyDescent="0.15">
      <c r="B32" s="7"/>
      <c r="C32" s="5"/>
      <c r="D32" s="5"/>
      <c r="E32" s="8"/>
    </row>
    <row r="33" spans="2:5" s="48" customFormat="1" x14ac:dyDescent="0.15">
      <c r="B33" s="7"/>
      <c r="C33" s="5"/>
      <c r="D33" s="5"/>
      <c r="E33" s="8"/>
    </row>
    <row r="34" spans="2:5" x14ac:dyDescent="0.15">
      <c r="B34" s="7"/>
      <c r="C34" s="5"/>
      <c r="D34" s="5"/>
      <c r="E34" s="8"/>
    </row>
    <row r="35" spans="2:5" x14ac:dyDescent="0.15">
      <c r="B35" s="7"/>
      <c r="C35" s="5"/>
      <c r="D35" s="5"/>
      <c r="E35" s="8"/>
    </row>
    <row r="36" spans="2:5" x14ac:dyDescent="0.15">
      <c r="B36" s="7"/>
      <c r="C36" s="5"/>
      <c r="D36" s="5"/>
      <c r="E36" s="8"/>
    </row>
    <row r="37" spans="2:5" x14ac:dyDescent="0.15">
      <c r="B37" s="7"/>
      <c r="C37" s="5"/>
      <c r="D37" s="5"/>
      <c r="E37" s="8"/>
    </row>
    <row r="38" spans="2:5" x14ac:dyDescent="0.15">
      <c r="B38" s="7"/>
      <c r="C38" s="5"/>
      <c r="D38" s="5"/>
      <c r="E38" s="8"/>
    </row>
    <row r="39" spans="2:5" x14ac:dyDescent="0.15">
      <c r="B39" s="7"/>
      <c r="C39" s="5"/>
      <c r="D39" s="5"/>
      <c r="E39" s="8"/>
    </row>
    <row r="40" spans="2:5" x14ac:dyDescent="0.15">
      <c r="B40" s="7"/>
      <c r="C40" s="5"/>
      <c r="D40" s="5"/>
      <c r="E40" s="8"/>
    </row>
    <row r="41" spans="2:5" x14ac:dyDescent="0.15">
      <c r="B41" s="7"/>
      <c r="C41" s="5"/>
      <c r="D41" s="5"/>
      <c r="E41" s="8"/>
    </row>
    <row r="42" spans="2:5" x14ac:dyDescent="0.15">
      <c r="B42" s="7"/>
      <c r="C42" s="5"/>
      <c r="D42" s="5"/>
      <c r="E42" s="8"/>
    </row>
    <row r="43" spans="2:5" x14ac:dyDescent="0.15">
      <c r="B43" s="7"/>
      <c r="C43" s="5"/>
      <c r="D43" s="5"/>
      <c r="E43" s="8"/>
    </row>
    <row r="44" spans="2:5" x14ac:dyDescent="0.15">
      <c r="B44" s="7"/>
      <c r="C44" s="5"/>
      <c r="D44" s="5"/>
      <c r="E44" s="8"/>
    </row>
    <row r="45" spans="2:5" x14ac:dyDescent="0.15">
      <c r="B45" s="7"/>
      <c r="C45" s="5"/>
      <c r="D45" s="5"/>
      <c r="E45" s="8"/>
    </row>
    <row r="46" spans="2:5" x14ac:dyDescent="0.15">
      <c r="B46" s="7"/>
      <c r="C46" s="5"/>
      <c r="D46" s="5"/>
      <c r="E46" s="8"/>
    </row>
    <row r="47" spans="2:5" x14ac:dyDescent="0.15">
      <c r="B47" s="7"/>
      <c r="C47" s="5"/>
      <c r="D47" s="5"/>
      <c r="E47" s="8"/>
    </row>
    <row r="48" spans="2:5" x14ac:dyDescent="0.15">
      <c r="B48" s="7"/>
      <c r="C48" s="5"/>
      <c r="D48" s="5"/>
      <c r="E48" s="8"/>
    </row>
    <row r="49" spans="2:5" x14ac:dyDescent="0.15">
      <c r="B49" s="7"/>
      <c r="C49" s="5"/>
      <c r="D49" s="5"/>
      <c r="E49" s="8"/>
    </row>
    <row r="50" spans="2:5" x14ac:dyDescent="0.15">
      <c r="B50" s="7"/>
      <c r="C50" s="5"/>
      <c r="D50" s="5"/>
      <c r="E50" s="8"/>
    </row>
    <row r="51" spans="2:5" x14ac:dyDescent="0.15">
      <c r="B51" s="7"/>
      <c r="C51" s="5"/>
      <c r="D51" s="5"/>
      <c r="E51" s="8"/>
    </row>
    <row r="52" spans="2:5" x14ac:dyDescent="0.15">
      <c r="B52" s="7"/>
      <c r="C52" s="5"/>
      <c r="D52" s="5"/>
      <c r="E52" s="8"/>
    </row>
    <row r="53" spans="2:5" x14ac:dyDescent="0.15">
      <c r="B53" s="7"/>
      <c r="C53" s="5"/>
      <c r="D53" s="5"/>
      <c r="E53" s="8"/>
    </row>
    <row r="54" spans="2:5" x14ac:dyDescent="0.15">
      <c r="B54" s="7"/>
      <c r="C54" s="5"/>
      <c r="D54" s="5"/>
      <c r="E54" s="8"/>
    </row>
    <row r="55" spans="2:5" x14ac:dyDescent="0.15">
      <c r="B55" s="7"/>
      <c r="C55" s="5"/>
      <c r="D55" s="5"/>
      <c r="E55" s="8"/>
    </row>
    <row r="56" spans="2:5" x14ac:dyDescent="0.15">
      <c r="B56" s="7"/>
      <c r="C56" s="5"/>
      <c r="D56" s="5"/>
      <c r="E56" s="8"/>
    </row>
    <row r="57" spans="2:5" x14ac:dyDescent="0.15">
      <c r="B57" s="7"/>
      <c r="C57" s="5"/>
      <c r="D57" s="5"/>
      <c r="E57" s="8"/>
    </row>
    <row r="58" spans="2:5" x14ac:dyDescent="0.15">
      <c r="B58" s="7"/>
      <c r="C58" s="5"/>
      <c r="D58" s="5"/>
      <c r="E58" s="8"/>
    </row>
    <row r="59" spans="2:5" x14ac:dyDescent="0.15">
      <c r="B59" s="7"/>
      <c r="C59" s="5"/>
      <c r="D59" s="5"/>
      <c r="E59" s="8"/>
    </row>
    <row r="60" spans="2:5" ht="14.25" thickBot="1" x14ac:dyDescent="0.2">
      <c r="B60" s="36"/>
      <c r="C60" s="37"/>
      <c r="D60" s="37"/>
      <c r="E60" s="38"/>
    </row>
    <row r="61" spans="2:5" ht="7.5" customHeight="1" x14ac:dyDescent="0.15">
      <c r="B61" s="6"/>
      <c r="C61" s="6"/>
      <c r="D61" s="6"/>
      <c r="E61" s="6"/>
    </row>
  </sheetData>
  <phoneticPr fontId="3"/>
  <pageMargins left="0.78740157480314965" right="0.39370078740157483" top="0.78740157480314965" bottom="0.78740157480314965" header="0.59055118110236227" footer="0.39370078740157483"/>
  <pageSetup paperSize="9" scale="98" orientation="portrait" r:id="rId1"/>
  <headerFooter>
    <oddFooter>&amp;R&amp;"ＭＳ 明朝,標準"&amp;8善通寺市新庁舎建設ＣＭ業務委託プロポーザル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showGridLines="0" view="pageBreakPreview" zoomScale="115" zoomScaleNormal="100" zoomScaleSheetLayoutView="115" workbookViewId="0">
      <selection activeCell="B39" sqref="B39"/>
    </sheetView>
  </sheetViews>
  <sheetFormatPr defaultColWidth="13" defaultRowHeight="20.100000000000001" customHeight="1" x14ac:dyDescent="0.15"/>
  <cols>
    <col min="1" max="1" width="2.125" style="2" customWidth="1"/>
    <col min="2" max="2" width="5.5" style="2" customWidth="1"/>
    <col min="3" max="6" width="10.25" style="2" customWidth="1"/>
    <col min="7" max="7" width="4.125" style="2" customWidth="1"/>
    <col min="8" max="8" width="2.125" style="2" customWidth="1"/>
    <col min="9" max="9" width="2.375" style="2" customWidth="1"/>
    <col min="10" max="10" width="9.375" style="2" customWidth="1"/>
    <col min="11" max="11" width="15" style="2" customWidth="1"/>
    <col min="12" max="12" width="7.625" style="2" customWidth="1"/>
    <col min="13" max="13" width="2.125" style="2" customWidth="1"/>
    <col min="14" max="16384" width="13" style="2"/>
  </cols>
  <sheetData>
    <row r="1" spans="2:13" ht="20.100000000000001" customHeight="1" x14ac:dyDescent="0.15">
      <c r="B1" s="11"/>
    </row>
    <row r="5" spans="2:13" ht="20.100000000000001" customHeight="1" x14ac:dyDescent="0.15">
      <c r="B5" s="148" t="s">
        <v>8</v>
      </c>
      <c r="C5" s="148"/>
      <c r="D5" s="148"/>
      <c r="E5" s="148"/>
      <c r="F5" s="148"/>
      <c r="G5" s="148"/>
      <c r="H5" s="148"/>
      <c r="I5" s="148"/>
      <c r="J5" s="148"/>
      <c r="K5" s="148"/>
      <c r="L5" s="148"/>
      <c r="M5" s="54"/>
    </row>
    <row r="7" spans="2:13" ht="20.100000000000001" customHeight="1" x14ac:dyDescent="0.15">
      <c r="K7" s="128" t="s">
        <v>127</v>
      </c>
      <c r="L7" s="128"/>
    </row>
    <row r="9" spans="2:13" ht="20.100000000000001" customHeight="1" x14ac:dyDescent="0.15">
      <c r="B9" s="149" t="s">
        <v>121</v>
      </c>
      <c r="C9" s="149"/>
      <c r="D9" s="149"/>
      <c r="E9" s="149"/>
      <c r="F9" s="53"/>
      <c r="G9" s="53"/>
      <c r="H9" s="53"/>
      <c r="I9" s="53"/>
      <c r="J9" s="53"/>
      <c r="K9" s="53"/>
      <c r="L9" s="53"/>
      <c r="M9" s="53"/>
    </row>
    <row r="10" spans="2:13" ht="20.100000000000001" customHeight="1" x14ac:dyDescent="0.15">
      <c r="B10" s="53"/>
      <c r="C10" s="53"/>
      <c r="D10" s="53"/>
      <c r="E10" s="53"/>
      <c r="F10" s="53"/>
      <c r="G10" s="53"/>
      <c r="H10" s="53"/>
      <c r="I10" s="53"/>
      <c r="J10" s="53"/>
      <c r="K10" s="53"/>
      <c r="L10" s="53"/>
      <c r="M10" s="53"/>
    </row>
    <row r="11" spans="2:13" ht="20.100000000000001" customHeight="1" x14ac:dyDescent="0.15">
      <c r="B11" s="150" t="s">
        <v>263</v>
      </c>
      <c r="C11" s="150"/>
      <c r="D11" s="150"/>
      <c r="E11" s="150"/>
      <c r="F11" s="150"/>
      <c r="G11" s="150"/>
      <c r="H11" s="150"/>
      <c r="I11" s="150"/>
      <c r="J11" s="150"/>
      <c r="K11" s="150"/>
      <c r="L11" s="150"/>
      <c r="M11" s="53"/>
    </row>
    <row r="12" spans="2:13" ht="20.100000000000001" customHeight="1" x14ac:dyDescent="0.15">
      <c r="B12" s="150"/>
      <c r="C12" s="150"/>
      <c r="D12" s="150"/>
      <c r="E12" s="150"/>
      <c r="F12" s="150"/>
      <c r="G12" s="150"/>
      <c r="H12" s="150"/>
      <c r="I12" s="150"/>
      <c r="J12" s="150"/>
      <c r="K12" s="150"/>
      <c r="L12" s="150"/>
      <c r="M12" s="53"/>
    </row>
    <row r="13" spans="2:13" ht="20.100000000000001" customHeight="1" x14ac:dyDescent="0.15">
      <c r="B13" s="150"/>
      <c r="C13" s="150"/>
      <c r="D13" s="150"/>
      <c r="E13" s="150"/>
      <c r="F13" s="150"/>
      <c r="G13" s="150"/>
      <c r="H13" s="150"/>
      <c r="I13" s="150"/>
      <c r="J13" s="150"/>
      <c r="K13" s="150"/>
      <c r="L13" s="150"/>
      <c r="M13" s="53"/>
    </row>
    <row r="14" spans="2:13" ht="20.100000000000001" customHeight="1" x14ac:dyDescent="0.15">
      <c r="B14" s="150"/>
      <c r="C14" s="150"/>
      <c r="D14" s="150"/>
      <c r="E14" s="150"/>
      <c r="F14" s="150"/>
      <c r="G14" s="150"/>
      <c r="H14" s="150"/>
      <c r="I14" s="150"/>
      <c r="J14" s="150"/>
      <c r="K14" s="150"/>
      <c r="L14" s="150"/>
      <c r="M14" s="53"/>
    </row>
    <row r="15" spans="2:13" ht="20.100000000000001" customHeight="1" x14ac:dyDescent="0.15">
      <c r="B15" s="53"/>
      <c r="C15" s="53"/>
      <c r="D15" s="53"/>
      <c r="E15" s="53"/>
      <c r="F15" s="128"/>
      <c r="G15" s="128"/>
      <c r="I15" s="129"/>
      <c r="J15" s="129"/>
      <c r="K15" s="129"/>
      <c r="L15" s="129"/>
      <c r="M15" s="129"/>
    </row>
    <row r="16" spans="2:13" ht="20.100000000000001" customHeight="1" x14ac:dyDescent="0.15">
      <c r="B16" s="53"/>
      <c r="C16" s="53"/>
      <c r="D16" s="53"/>
      <c r="E16" s="53"/>
      <c r="F16" s="128"/>
      <c r="G16" s="128"/>
      <c r="I16" s="129"/>
      <c r="J16" s="129"/>
      <c r="K16" s="129"/>
      <c r="L16" s="129"/>
      <c r="M16" s="129"/>
    </row>
    <row r="17" spans="2:14" ht="20.100000000000001" customHeight="1" x14ac:dyDescent="0.15">
      <c r="B17" s="53"/>
      <c r="C17" s="53"/>
      <c r="D17" s="53"/>
      <c r="E17" s="53"/>
      <c r="F17" s="128"/>
      <c r="G17" s="128"/>
      <c r="I17" s="129"/>
      <c r="J17" s="129"/>
      <c r="K17" s="129"/>
      <c r="L17" s="129"/>
      <c r="M17" s="129"/>
    </row>
    <row r="18" spans="2:14" ht="20.100000000000001" customHeight="1" x14ac:dyDescent="0.15">
      <c r="B18" s="53"/>
      <c r="C18" s="53"/>
      <c r="D18" s="53"/>
      <c r="E18" s="53"/>
      <c r="F18" s="128"/>
      <c r="G18" s="128"/>
      <c r="I18" s="129"/>
      <c r="J18" s="129"/>
      <c r="K18" s="129"/>
      <c r="L18" s="129"/>
      <c r="M18" s="129"/>
    </row>
    <row r="19" spans="2:14" ht="20.100000000000001" customHeight="1" x14ac:dyDescent="0.15">
      <c r="B19" s="53"/>
      <c r="C19" s="53"/>
      <c r="D19" s="53"/>
      <c r="E19" s="53"/>
      <c r="F19" s="52"/>
      <c r="G19" s="52"/>
      <c r="I19" s="53"/>
      <c r="J19" s="53"/>
      <c r="K19" s="53"/>
      <c r="L19" s="53"/>
      <c r="M19" s="53"/>
    </row>
    <row r="20" spans="2:14" ht="20.100000000000001" customHeight="1" x14ac:dyDescent="0.15">
      <c r="B20" s="53"/>
      <c r="C20" s="53"/>
      <c r="D20" s="53"/>
      <c r="E20" s="53"/>
      <c r="F20" s="128" t="s">
        <v>5</v>
      </c>
      <c r="G20" s="128"/>
      <c r="I20" s="129"/>
      <c r="J20" s="129"/>
      <c r="K20" s="129"/>
      <c r="L20" s="129"/>
      <c r="M20" s="129"/>
    </row>
    <row r="21" spans="2:14" ht="20.100000000000001" customHeight="1" x14ac:dyDescent="0.15">
      <c r="B21" s="53"/>
      <c r="C21" s="53"/>
      <c r="D21" s="53"/>
      <c r="E21" s="53"/>
      <c r="F21" s="128" t="s">
        <v>1</v>
      </c>
      <c r="G21" s="128"/>
      <c r="I21" s="129"/>
      <c r="J21" s="129"/>
      <c r="K21" s="129"/>
      <c r="L21" s="129"/>
      <c r="M21" s="129"/>
    </row>
    <row r="22" spans="2:14" ht="20.100000000000001" customHeight="1" x14ac:dyDescent="0.15">
      <c r="B22" s="53"/>
      <c r="C22" s="53"/>
      <c r="D22" s="53"/>
      <c r="E22" s="53"/>
      <c r="F22" s="128" t="s">
        <v>0</v>
      </c>
      <c r="G22" s="128"/>
      <c r="I22" s="129"/>
      <c r="J22" s="129"/>
      <c r="K22" s="129"/>
      <c r="L22" s="129"/>
      <c r="M22" s="129"/>
    </row>
    <row r="23" spans="2:14" ht="20.100000000000001" customHeight="1" x14ac:dyDescent="0.15">
      <c r="B23" s="53"/>
      <c r="C23" s="53"/>
      <c r="D23" s="53"/>
      <c r="E23" s="53"/>
      <c r="F23" s="128" t="s">
        <v>6</v>
      </c>
      <c r="G23" s="128"/>
      <c r="I23" s="129"/>
      <c r="J23" s="129"/>
      <c r="K23" s="129"/>
      <c r="L23" s="129"/>
      <c r="M23" s="129"/>
    </row>
    <row r="24" spans="2:14" ht="20.100000000000001" customHeight="1" x14ac:dyDescent="0.15">
      <c r="B24" s="53"/>
      <c r="C24" s="53"/>
      <c r="D24" s="53"/>
      <c r="E24" s="53"/>
      <c r="F24" s="53"/>
      <c r="G24" s="53"/>
      <c r="H24" s="53"/>
      <c r="I24" s="53"/>
      <c r="J24" s="53"/>
      <c r="K24" s="53"/>
      <c r="L24" s="53"/>
      <c r="M24" s="53"/>
    </row>
    <row r="25" spans="2:14" ht="20.100000000000001" customHeight="1" x14ac:dyDescent="0.15">
      <c r="B25" s="53"/>
      <c r="C25" s="53"/>
      <c r="D25" s="53"/>
      <c r="E25" s="53"/>
      <c r="F25" s="53"/>
      <c r="G25" s="53"/>
      <c r="H25" s="53"/>
      <c r="I25" s="53"/>
      <c r="J25" s="53"/>
      <c r="K25" s="53"/>
      <c r="L25" s="53"/>
      <c r="M25" s="53"/>
    </row>
    <row r="26" spans="2:14" ht="20.100000000000001" customHeight="1" x14ac:dyDescent="0.15">
      <c r="B26" s="53"/>
      <c r="C26" s="53"/>
      <c r="D26" s="53"/>
      <c r="E26" s="53"/>
      <c r="F26" s="53"/>
      <c r="G26" s="53"/>
      <c r="H26" s="53"/>
      <c r="I26" s="53"/>
      <c r="J26" s="53"/>
      <c r="K26" s="53"/>
      <c r="L26" s="53"/>
      <c r="M26" s="53"/>
    </row>
    <row r="28" spans="2:14" ht="20.100000000000001" customHeight="1" x14ac:dyDescent="0.15">
      <c r="B28" s="53"/>
      <c r="C28" s="53"/>
      <c r="D28" s="53"/>
      <c r="E28" s="53"/>
      <c r="F28" s="53"/>
      <c r="G28" s="53"/>
      <c r="H28" s="53"/>
      <c r="I28" s="53"/>
      <c r="J28" s="53"/>
      <c r="K28" s="53"/>
      <c r="L28" s="53"/>
      <c r="M28" s="53"/>
    </row>
    <row r="29" spans="2:14" ht="20.100000000000001" customHeight="1" x14ac:dyDescent="0.15">
      <c r="B29" s="53"/>
      <c r="C29" s="53"/>
      <c r="D29" s="53"/>
      <c r="E29" s="53"/>
      <c r="F29" s="53"/>
      <c r="G29" s="53"/>
      <c r="H29" s="53"/>
      <c r="I29" s="53"/>
      <c r="J29" s="53"/>
      <c r="K29" s="53"/>
      <c r="L29" s="53"/>
      <c r="M29" s="53"/>
    </row>
    <row r="30" spans="2:14" ht="20.100000000000001" customHeight="1" x14ac:dyDescent="0.15">
      <c r="C30" s="142" t="s">
        <v>76</v>
      </c>
      <c r="D30" s="143"/>
      <c r="E30" s="143"/>
      <c r="F30" s="144"/>
      <c r="G30" s="145" t="s">
        <v>75</v>
      </c>
      <c r="H30" s="147"/>
      <c r="I30" s="147"/>
      <c r="J30" s="146"/>
      <c r="K30" s="145" t="s">
        <v>250</v>
      </c>
      <c r="L30" s="146"/>
      <c r="M30" s="53"/>
      <c r="N30" s="53"/>
    </row>
    <row r="31" spans="2:14" ht="20.100000000000001" customHeight="1" x14ac:dyDescent="0.15">
      <c r="C31" s="136" t="s">
        <v>131</v>
      </c>
      <c r="D31" s="137"/>
      <c r="E31" s="137"/>
      <c r="F31" s="138"/>
      <c r="G31" s="130"/>
      <c r="H31" s="151"/>
      <c r="I31" s="151"/>
      <c r="J31" s="131"/>
      <c r="K31" s="130"/>
      <c r="L31" s="131"/>
      <c r="M31" s="53"/>
      <c r="N31" s="53"/>
    </row>
    <row r="32" spans="2:14" ht="20.100000000000001" customHeight="1" x14ac:dyDescent="0.15">
      <c r="C32" s="139"/>
      <c r="D32" s="140"/>
      <c r="E32" s="140"/>
      <c r="F32" s="141"/>
      <c r="G32" s="132"/>
      <c r="H32" s="152"/>
      <c r="I32" s="152"/>
      <c r="J32" s="133"/>
      <c r="K32" s="132"/>
      <c r="L32" s="133"/>
      <c r="M32" s="53"/>
      <c r="N32" s="53"/>
    </row>
    <row r="33" spans="2:14" ht="20.100000000000001" customHeight="1" x14ac:dyDescent="0.15">
      <c r="C33" s="154" t="s">
        <v>123</v>
      </c>
      <c r="D33" s="155"/>
      <c r="E33" s="155"/>
      <c r="F33" s="156"/>
      <c r="G33" s="132"/>
      <c r="H33" s="152"/>
      <c r="I33" s="152"/>
      <c r="J33" s="133"/>
      <c r="K33" s="132"/>
      <c r="L33" s="133"/>
      <c r="M33" s="53"/>
      <c r="N33" s="53"/>
    </row>
    <row r="34" spans="2:14" ht="20.100000000000001" customHeight="1" x14ac:dyDescent="0.15">
      <c r="C34" s="157"/>
      <c r="D34" s="158"/>
      <c r="E34" s="158"/>
      <c r="F34" s="159"/>
      <c r="G34" s="132"/>
      <c r="H34" s="152"/>
      <c r="I34" s="152"/>
      <c r="J34" s="133"/>
      <c r="K34" s="132"/>
      <c r="L34" s="133"/>
      <c r="M34" s="53"/>
      <c r="N34" s="53"/>
    </row>
    <row r="35" spans="2:14" ht="20.100000000000001" customHeight="1" x14ac:dyDescent="0.15">
      <c r="C35" s="157" t="s">
        <v>124</v>
      </c>
      <c r="D35" s="158"/>
      <c r="E35" s="158"/>
      <c r="F35" s="159"/>
      <c r="G35" s="132"/>
      <c r="H35" s="152"/>
      <c r="I35" s="152"/>
      <c r="J35" s="133"/>
      <c r="K35" s="132"/>
      <c r="L35" s="133"/>
      <c r="M35" s="53"/>
      <c r="N35" s="53"/>
    </row>
    <row r="36" spans="2:14" ht="20.100000000000001" customHeight="1" x14ac:dyDescent="0.15">
      <c r="C36" s="160"/>
      <c r="D36" s="161"/>
      <c r="E36" s="161"/>
      <c r="F36" s="162"/>
      <c r="G36" s="134"/>
      <c r="H36" s="153"/>
      <c r="I36" s="153"/>
      <c r="J36" s="135"/>
      <c r="K36" s="134"/>
      <c r="L36" s="135"/>
      <c r="M36" s="53"/>
      <c r="N36" s="53"/>
    </row>
    <row r="37" spans="2:14" ht="20.100000000000001" customHeight="1" x14ac:dyDescent="0.15">
      <c r="M37" s="77"/>
    </row>
    <row r="38" spans="2:14" ht="30" customHeight="1" x14ac:dyDescent="0.15">
      <c r="B38" s="150" t="s">
        <v>264</v>
      </c>
      <c r="C38" s="150"/>
      <c r="D38" s="150"/>
      <c r="E38" s="150"/>
      <c r="F38" s="150"/>
      <c r="G38" s="150"/>
      <c r="H38" s="150"/>
      <c r="I38" s="150"/>
      <c r="J38" s="150"/>
      <c r="K38" s="150"/>
      <c r="L38" s="150"/>
      <c r="M38" s="53"/>
    </row>
    <row r="39" spans="2:14" ht="20.100000000000001" customHeight="1" x14ac:dyDescent="0.15">
      <c r="B39" s="53"/>
      <c r="C39" s="53"/>
      <c r="D39" s="53"/>
      <c r="E39" s="53"/>
      <c r="F39" s="53"/>
      <c r="G39" s="53"/>
      <c r="H39" s="53"/>
      <c r="I39" s="53"/>
      <c r="J39" s="53"/>
      <c r="K39" s="53"/>
      <c r="L39" s="53"/>
      <c r="M39" s="53"/>
    </row>
    <row r="40" spans="2:14" ht="20.100000000000001" customHeight="1" x14ac:dyDescent="0.15">
      <c r="F40" s="3"/>
    </row>
  </sheetData>
  <mergeCells count="29">
    <mergeCell ref="B38:L38"/>
    <mergeCell ref="I21:M21"/>
    <mergeCell ref="F17:G17"/>
    <mergeCell ref="I17:M17"/>
    <mergeCell ref="F18:G18"/>
    <mergeCell ref="I18:M18"/>
    <mergeCell ref="F20:G20"/>
    <mergeCell ref="I20:M20"/>
    <mergeCell ref="G31:J36"/>
    <mergeCell ref="C33:F34"/>
    <mergeCell ref="C35:F36"/>
    <mergeCell ref="B5:L5"/>
    <mergeCell ref="K7:L7"/>
    <mergeCell ref="B9:E9"/>
    <mergeCell ref="F15:G15"/>
    <mergeCell ref="I15:M15"/>
    <mergeCell ref="B11:L14"/>
    <mergeCell ref="F16:G16"/>
    <mergeCell ref="I16:M16"/>
    <mergeCell ref="K31:L36"/>
    <mergeCell ref="F21:G21"/>
    <mergeCell ref="C31:F32"/>
    <mergeCell ref="C30:F30"/>
    <mergeCell ref="K30:L30"/>
    <mergeCell ref="F22:G22"/>
    <mergeCell ref="I22:M22"/>
    <mergeCell ref="F23:G23"/>
    <mergeCell ref="I23:M23"/>
    <mergeCell ref="G30:J30"/>
  </mergeCells>
  <phoneticPr fontId="3"/>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J24"/>
  <sheetViews>
    <sheetView showGridLines="0" view="pageBreakPreview" zoomScaleNormal="100" zoomScaleSheetLayoutView="100" workbookViewId="0">
      <selection activeCell="C16" sqref="C16:F16"/>
    </sheetView>
  </sheetViews>
  <sheetFormatPr defaultColWidth="13" defaultRowHeight="12" x14ac:dyDescent="0.15"/>
  <cols>
    <col min="1" max="2" width="13" style="2" customWidth="1"/>
    <col min="3" max="3" width="8.625" style="2" customWidth="1"/>
    <col min="4" max="4" width="7.125" style="2" customWidth="1"/>
    <col min="5" max="5" width="13.625" style="2" customWidth="1"/>
    <col min="6" max="6" width="2.625" style="2" customWidth="1"/>
    <col min="7" max="7" width="10.625" style="2" customWidth="1"/>
    <col min="8" max="9" width="7.625" style="2" customWidth="1"/>
    <col min="10" max="10" width="7.125" style="2" customWidth="1"/>
    <col min="11" max="11" width="1.625" style="2" customWidth="1"/>
    <col min="12" max="16384" width="13" style="2"/>
  </cols>
  <sheetData>
    <row r="2" spans="1:10" ht="14.25" x14ac:dyDescent="0.15">
      <c r="A2" s="167" t="s">
        <v>119</v>
      </c>
      <c r="B2" s="167"/>
      <c r="C2" s="167"/>
      <c r="D2" s="167"/>
      <c r="E2" s="167"/>
      <c r="F2" s="167"/>
      <c r="G2" s="167"/>
      <c r="H2" s="167"/>
      <c r="I2" s="167"/>
      <c r="J2" s="167"/>
    </row>
    <row r="3" spans="1:10" ht="12.75" x14ac:dyDescent="0.15">
      <c r="A3" s="53"/>
      <c r="B3" s="53"/>
      <c r="C3" s="53"/>
      <c r="D3" s="53"/>
      <c r="E3" s="53"/>
      <c r="F3" s="53"/>
      <c r="G3" s="53"/>
      <c r="H3" s="53"/>
      <c r="I3" s="53"/>
      <c r="J3" s="53"/>
    </row>
    <row r="4" spans="1:10" ht="12.75" x14ac:dyDescent="0.15">
      <c r="A4" s="53"/>
      <c r="B4" s="53"/>
      <c r="C4" s="53"/>
      <c r="D4" s="53"/>
      <c r="E4" s="53"/>
      <c r="F4" s="53"/>
      <c r="G4" s="53"/>
      <c r="H4" s="128" t="s">
        <v>128</v>
      </c>
      <c r="I4" s="128"/>
      <c r="J4" s="128"/>
    </row>
    <row r="5" spans="1:10" ht="12.75" x14ac:dyDescent="0.15">
      <c r="A5" s="53"/>
      <c r="B5" s="53"/>
      <c r="C5" s="53"/>
      <c r="D5" s="53"/>
      <c r="E5" s="53"/>
      <c r="F5" s="53"/>
      <c r="G5" s="53"/>
      <c r="H5" s="53"/>
      <c r="I5" s="53"/>
      <c r="J5" s="53"/>
    </row>
    <row r="6" spans="1:10" ht="12.75" x14ac:dyDescent="0.15">
      <c r="A6" s="149" t="s">
        <v>125</v>
      </c>
      <c r="B6" s="149"/>
      <c r="C6" s="149"/>
      <c r="D6" s="149"/>
      <c r="E6" s="53"/>
      <c r="F6" s="53"/>
      <c r="G6" s="53"/>
      <c r="H6" s="53"/>
      <c r="I6" s="53"/>
      <c r="J6" s="53"/>
    </row>
    <row r="7" spans="1:10" ht="12.75" x14ac:dyDescent="0.15">
      <c r="A7" s="53"/>
      <c r="B7" s="53"/>
      <c r="C7" s="53"/>
      <c r="D7" s="53"/>
      <c r="E7" s="53"/>
      <c r="F7" s="53"/>
      <c r="G7" s="53"/>
      <c r="H7" s="53"/>
      <c r="I7" s="53"/>
      <c r="J7" s="53"/>
    </row>
    <row r="8" spans="1:10" ht="27.2" customHeight="1" x14ac:dyDescent="0.15">
      <c r="A8" s="53"/>
      <c r="B8" s="53"/>
      <c r="C8" s="53"/>
      <c r="D8" s="53"/>
      <c r="E8" s="52" t="s">
        <v>5</v>
      </c>
      <c r="F8" s="52"/>
      <c r="G8" s="78"/>
      <c r="H8" s="53"/>
      <c r="I8" s="53"/>
      <c r="J8" s="53"/>
    </row>
    <row r="9" spans="1:10" ht="27.2" customHeight="1" x14ac:dyDescent="0.15">
      <c r="A9" s="53"/>
      <c r="B9" s="53"/>
      <c r="C9" s="53"/>
      <c r="D9" s="53"/>
      <c r="E9" s="52" t="s">
        <v>1</v>
      </c>
      <c r="F9" s="52"/>
      <c r="G9" s="78"/>
      <c r="H9" s="53"/>
      <c r="I9" s="53"/>
      <c r="J9" s="53"/>
    </row>
    <row r="10" spans="1:10" ht="27.2" customHeight="1" x14ac:dyDescent="0.15">
      <c r="A10" s="53"/>
      <c r="B10" s="53"/>
      <c r="C10" s="53"/>
      <c r="D10" s="53"/>
      <c r="E10" s="52" t="s">
        <v>251</v>
      </c>
      <c r="F10" s="52"/>
      <c r="G10" s="78"/>
      <c r="H10" s="53"/>
      <c r="I10" s="53"/>
      <c r="J10" s="53"/>
    </row>
    <row r="11" spans="1:10" ht="11.25" customHeight="1" x14ac:dyDescent="0.15">
      <c r="A11" s="53"/>
      <c r="B11" s="53"/>
      <c r="C11" s="53"/>
      <c r="D11" s="53"/>
      <c r="E11" s="53"/>
      <c r="F11" s="53"/>
      <c r="G11" s="53"/>
      <c r="H11" s="53"/>
      <c r="I11" s="53"/>
      <c r="J11" s="53"/>
    </row>
    <row r="12" spans="1:10" ht="11.25" customHeight="1" x14ac:dyDescent="0.15">
      <c r="A12" s="53"/>
      <c r="B12" s="53"/>
      <c r="C12" s="53"/>
      <c r="D12" s="53"/>
      <c r="E12" s="53"/>
      <c r="F12" s="53"/>
      <c r="G12" s="53"/>
      <c r="H12" s="53"/>
      <c r="I12" s="53"/>
      <c r="J12" s="53"/>
    </row>
    <row r="13" spans="1:10" ht="18.75" customHeight="1" x14ac:dyDescent="0.15">
      <c r="A13" s="50" t="s">
        <v>114</v>
      </c>
      <c r="B13" s="170" t="s">
        <v>255</v>
      </c>
      <c r="C13" s="170"/>
      <c r="D13" s="170"/>
      <c r="E13" s="170"/>
      <c r="F13" s="170"/>
      <c r="G13" s="170"/>
      <c r="H13" s="170"/>
      <c r="I13" s="170"/>
      <c r="J13" s="170"/>
    </row>
    <row r="14" spans="1:10" ht="11.25" customHeight="1" thickBot="1" x14ac:dyDescent="0.2">
      <c r="A14" s="53"/>
      <c r="B14" s="53"/>
      <c r="C14" s="53"/>
      <c r="D14" s="53"/>
      <c r="E14" s="53"/>
      <c r="F14" s="53"/>
      <c r="G14" s="53"/>
      <c r="H14" s="53"/>
      <c r="I14" s="53"/>
      <c r="J14" s="53"/>
    </row>
    <row r="15" spans="1:10" ht="39.75" customHeight="1" x14ac:dyDescent="0.15">
      <c r="A15" s="61" t="s">
        <v>252</v>
      </c>
      <c r="B15" s="40" t="s">
        <v>4</v>
      </c>
      <c r="C15" s="168" t="s">
        <v>253</v>
      </c>
      <c r="D15" s="168"/>
      <c r="E15" s="168"/>
      <c r="F15" s="168"/>
      <c r="G15" s="168" t="s">
        <v>254</v>
      </c>
      <c r="H15" s="168"/>
      <c r="I15" s="168"/>
      <c r="J15" s="169"/>
    </row>
    <row r="16" spans="1:10" ht="60" customHeight="1" x14ac:dyDescent="0.15">
      <c r="A16" s="79"/>
      <c r="B16" s="80"/>
      <c r="C16" s="163"/>
      <c r="D16" s="163"/>
      <c r="E16" s="163"/>
      <c r="F16" s="163"/>
      <c r="G16" s="163"/>
      <c r="H16" s="163"/>
      <c r="I16" s="163"/>
      <c r="J16" s="164"/>
    </row>
    <row r="17" spans="1:10" ht="60" customHeight="1" x14ac:dyDescent="0.15">
      <c r="A17" s="79"/>
      <c r="B17" s="80"/>
      <c r="C17" s="163"/>
      <c r="D17" s="163"/>
      <c r="E17" s="163"/>
      <c r="F17" s="163"/>
      <c r="G17" s="163"/>
      <c r="H17" s="163"/>
      <c r="I17" s="163"/>
      <c r="J17" s="164"/>
    </row>
    <row r="18" spans="1:10" ht="60" customHeight="1" x14ac:dyDescent="0.15">
      <c r="A18" s="79"/>
      <c r="B18" s="80"/>
      <c r="C18" s="163"/>
      <c r="D18" s="163"/>
      <c r="E18" s="163"/>
      <c r="F18" s="163"/>
      <c r="G18" s="163"/>
      <c r="H18" s="163"/>
      <c r="I18" s="163"/>
      <c r="J18" s="164"/>
    </row>
    <row r="19" spans="1:10" ht="60" customHeight="1" x14ac:dyDescent="0.15">
      <c r="A19" s="79"/>
      <c r="B19" s="80"/>
      <c r="C19" s="163"/>
      <c r="D19" s="163"/>
      <c r="E19" s="163"/>
      <c r="F19" s="163"/>
      <c r="G19" s="163"/>
      <c r="H19" s="163"/>
      <c r="I19" s="163"/>
      <c r="J19" s="164"/>
    </row>
    <row r="20" spans="1:10" ht="60" customHeight="1" x14ac:dyDescent="0.15">
      <c r="A20" s="79"/>
      <c r="B20" s="80"/>
      <c r="C20" s="163"/>
      <c r="D20" s="163"/>
      <c r="E20" s="163"/>
      <c r="F20" s="163"/>
      <c r="G20" s="163"/>
      <c r="H20" s="163"/>
      <c r="I20" s="163"/>
      <c r="J20" s="164"/>
    </row>
    <row r="21" spans="1:10" ht="60" customHeight="1" x14ac:dyDescent="0.15">
      <c r="A21" s="79"/>
      <c r="B21" s="80"/>
      <c r="C21" s="163"/>
      <c r="D21" s="163"/>
      <c r="E21" s="163"/>
      <c r="F21" s="163"/>
      <c r="G21" s="163"/>
      <c r="H21" s="163"/>
      <c r="I21" s="163"/>
      <c r="J21" s="164"/>
    </row>
    <row r="22" spans="1:10" ht="60" customHeight="1" x14ac:dyDescent="0.15">
      <c r="A22" s="79"/>
      <c r="B22" s="80"/>
      <c r="C22" s="163"/>
      <c r="D22" s="163"/>
      <c r="E22" s="163"/>
      <c r="F22" s="163"/>
      <c r="G22" s="163"/>
      <c r="H22" s="163"/>
      <c r="I22" s="163"/>
      <c r="J22" s="164"/>
    </row>
    <row r="23" spans="1:10" ht="60" customHeight="1" x14ac:dyDescent="0.15">
      <c r="A23" s="79"/>
      <c r="B23" s="80"/>
      <c r="C23" s="163"/>
      <c r="D23" s="163"/>
      <c r="E23" s="163"/>
      <c r="F23" s="163"/>
      <c r="G23" s="163"/>
      <c r="H23" s="163"/>
      <c r="I23" s="163"/>
      <c r="J23" s="164"/>
    </row>
    <row r="24" spans="1:10" ht="60" customHeight="1" thickBot="1" x14ac:dyDescent="0.2">
      <c r="A24" s="81"/>
      <c r="B24" s="82"/>
      <c r="C24" s="165"/>
      <c r="D24" s="165"/>
      <c r="E24" s="165"/>
      <c r="F24" s="165"/>
      <c r="G24" s="165"/>
      <c r="H24" s="165"/>
      <c r="I24" s="165"/>
      <c r="J24" s="166"/>
    </row>
  </sheetData>
  <mergeCells count="24">
    <mergeCell ref="H4:J4"/>
    <mergeCell ref="A2:J2"/>
    <mergeCell ref="A6:D6"/>
    <mergeCell ref="C16:F16"/>
    <mergeCell ref="G16:J16"/>
    <mergeCell ref="G15:J15"/>
    <mergeCell ref="C15:F15"/>
    <mergeCell ref="B13:J13"/>
    <mergeCell ref="G19:J19"/>
    <mergeCell ref="C20:F20"/>
    <mergeCell ref="G20:J20"/>
    <mergeCell ref="C17:F17"/>
    <mergeCell ref="G17:J17"/>
    <mergeCell ref="C18:F18"/>
    <mergeCell ref="G18:J18"/>
    <mergeCell ref="C19:F19"/>
    <mergeCell ref="C21:F21"/>
    <mergeCell ref="G21:J21"/>
    <mergeCell ref="C22:F22"/>
    <mergeCell ref="G22:J22"/>
    <mergeCell ref="C24:F24"/>
    <mergeCell ref="G24:J24"/>
    <mergeCell ref="C23:F23"/>
    <mergeCell ref="G23:J23"/>
  </mergeCells>
  <phoneticPr fontId="3"/>
  <pageMargins left="0.78740157480314965" right="0.39370078740157483" top="0.78740157480314965" bottom="0.78740157480314965" header="0.59055118110236227" footer="0.39370078740157483"/>
  <pageSetup paperSize="9" scale="99" orientation="portrait" r:id="rId1"/>
  <headerFooter>
    <oddFooter>&amp;R&amp;"ＭＳ 明朝,標準"&amp;8善通寺市新庁舎建設ＣＭ業務委託プロポーザル　　</oddFooter>
  </headerFooter>
  <colBreaks count="1" manualBreakCount="1">
    <brk id="10"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showGridLines="0" view="pageBreakPreview" zoomScale="115" zoomScaleNormal="70" zoomScaleSheetLayoutView="115" workbookViewId="0">
      <selection activeCell="AD9" sqref="AD9"/>
    </sheetView>
  </sheetViews>
  <sheetFormatPr defaultColWidth="13" defaultRowHeight="21.75" customHeight="1" x14ac:dyDescent="0.15"/>
  <cols>
    <col min="1" max="24" width="3.625" style="2" customWidth="1"/>
    <col min="25" max="27" width="13" style="2" hidden="1" customWidth="1"/>
    <col min="28" max="28" width="13" style="2" customWidth="1"/>
    <col min="29" max="16384" width="13" style="2"/>
  </cols>
  <sheetData>
    <row r="1" spans="1:24" ht="24.75" customHeight="1" x14ac:dyDescent="0.15">
      <c r="R1" s="171" t="s">
        <v>75</v>
      </c>
      <c r="S1" s="171"/>
      <c r="T1" s="171"/>
      <c r="U1" s="171"/>
      <c r="V1" s="171"/>
      <c r="W1" s="171"/>
      <c r="X1" s="171"/>
    </row>
    <row r="2" spans="1:24" ht="21.4" customHeight="1" x14ac:dyDescent="0.15">
      <c r="A2" s="172" t="s">
        <v>132</v>
      </c>
      <c r="B2" s="173"/>
      <c r="C2" s="173"/>
      <c r="D2" s="173"/>
      <c r="E2" s="173"/>
      <c r="F2" s="173"/>
      <c r="G2" s="173"/>
      <c r="H2" s="173"/>
      <c r="I2" s="173"/>
      <c r="J2" s="173"/>
      <c r="K2" s="173"/>
      <c r="L2" s="173"/>
      <c r="M2" s="173"/>
      <c r="N2" s="173"/>
      <c r="O2" s="173"/>
      <c r="P2" s="173"/>
      <c r="Q2" s="173"/>
      <c r="R2" s="173"/>
      <c r="S2" s="173"/>
      <c r="T2" s="173"/>
      <c r="U2" s="173"/>
      <c r="V2" s="173"/>
      <c r="W2" s="173"/>
      <c r="X2" s="174"/>
    </row>
    <row r="3" spans="1:24" ht="21.4" customHeight="1" x14ac:dyDescent="0.15">
      <c r="A3" s="175"/>
      <c r="B3" s="176"/>
      <c r="C3" s="176"/>
      <c r="D3" s="176"/>
      <c r="E3" s="176"/>
      <c r="F3" s="176"/>
      <c r="G3" s="176"/>
      <c r="H3" s="176"/>
      <c r="I3" s="176"/>
      <c r="J3" s="176"/>
      <c r="K3" s="176"/>
      <c r="L3" s="176"/>
      <c r="M3" s="176"/>
      <c r="N3" s="176"/>
      <c r="O3" s="176"/>
      <c r="P3" s="176"/>
      <c r="Q3" s="176"/>
      <c r="R3" s="176"/>
      <c r="S3" s="176"/>
      <c r="T3" s="176"/>
      <c r="U3" s="176"/>
      <c r="V3" s="176"/>
      <c r="W3" s="176"/>
      <c r="X3" s="177"/>
    </row>
    <row r="4" spans="1:24" ht="21.4" customHeight="1" x14ac:dyDescent="0.15">
      <c r="A4" s="178" t="s">
        <v>133</v>
      </c>
      <c r="B4" s="178"/>
      <c r="C4" s="178"/>
      <c r="D4" s="178"/>
      <c r="E4" s="178"/>
      <c r="F4" s="178"/>
      <c r="G4" s="178"/>
      <c r="H4" s="178"/>
      <c r="I4" s="178"/>
      <c r="J4" s="178"/>
      <c r="K4" s="178"/>
      <c r="L4" s="178"/>
      <c r="M4" s="142" t="s">
        <v>29</v>
      </c>
      <c r="N4" s="143"/>
      <c r="O4" s="143"/>
      <c r="P4" s="143"/>
      <c r="Q4" s="143"/>
      <c r="R4" s="143"/>
      <c r="S4" s="143"/>
      <c r="T4" s="143"/>
      <c r="U4" s="143"/>
      <c r="V4" s="143"/>
      <c r="W4" s="143"/>
      <c r="X4" s="144"/>
    </row>
    <row r="5" spans="1:24" ht="21.4" customHeight="1" x14ac:dyDescent="0.15">
      <c r="A5" s="179"/>
      <c r="B5" s="180"/>
      <c r="C5" s="180"/>
      <c r="D5" s="180"/>
      <c r="E5" s="180"/>
      <c r="F5" s="180"/>
      <c r="G5" s="180"/>
      <c r="H5" s="180"/>
      <c r="I5" s="180"/>
      <c r="J5" s="180"/>
      <c r="K5" s="180"/>
      <c r="L5" s="181"/>
      <c r="M5" s="182"/>
      <c r="N5" s="183"/>
      <c r="O5" s="183"/>
      <c r="P5" s="183"/>
      <c r="Q5" s="183"/>
      <c r="R5" s="183"/>
      <c r="S5" s="183"/>
      <c r="T5" s="183"/>
      <c r="U5" s="183"/>
      <c r="V5" s="183"/>
      <c r="W5" s="183"/>
      <c r="X5" s="184"/>
    </row>
    <row r="6" spans="1:24" ht="21.4" customHeight="1" x14ac:dyDescent="0.15">
      <c r="A6" s="39" t="s">
        <v>30</v>
      </c>
      <c r="B6" s="185"/>
      <c r="C6" s="185"/>
      <c r="D6" s="185"/>
      <c r="E6" s="185"/>
      <c r="F6" s="39" t="s">
        <v>31</v>
      </c>
      <c r="G6" s="185"/>
      <c r="H6" s="185"/>
      <c r="I6" s="185"/>
      <c r="J6" s="185"/>
      <c r="K6" s="171" t="s">
        <v>134</v>
      </c>
      <c r="L6" s="171"/>
      <c r="M6" s="185"/>
      <c r="N6" s="185"/>
      <c r="O6" s="185"/>
      <c r="P6" s="185"/>
      <c r="Q6" s="185"/>
      <c r="R6" s="185"/>
      <c r="S6" s="185"/>
      <c r="T6" s="185"/>
      <c r="U6" s="185"/>
      <c r="V6" s="185"/>
      <c r="W6" s="185"/>
      <c r="X6" s="185"/>
    </row>
    <row r="7" spans="1:24" ht="21.4" customHeight="1" x14ac:dyDescent="0.15">
      <c r="A7" s="178" t="s">
        <v>135</v>
      </c>
      <c r="B7" s="178"/>
      <c r="C7" s="178"/>
      <c r="D7" s="178"/>
      <c r="E7" s="178" t="s">
        <v>37</v>
      </c>
      <c r="F7" s="178"/>
      <c r="G7" s="178"/>
      <c r="H7" s="178"/>
      <c r="I7" s="178"/>
      <c r="J7" s="178"/>
      <c r="K7" s="178" t="s">
        <v>32</v>
      </c>
      <c r="L7" s="178"/>
      <c r="M7" s="178"/>
      <c r="N7" s="171" t="s">
        <v>94</v>
      </c>
      <c r="O7" s="171"/>
      <c r="P7" s="171"/>
      <c r="Q7" s="171"/>
      <c r="R7" s="171"/>
      <c r="S7" s="171"/>
      <c r="T7" s="171"/>
      <c r="U7" s="171"/>
      <c r="V7" s="171"/>
      <c r="W7" s="171"/>
      <c r="X7" s="171"/>
    </row>
    <row r="8" spans="1:24" ht="21.4" customHeight="1" x14ac:dyDescent="0.15">
      <c r="A8" s="186" t="s">
        <v>113</v>
      </c>
      <c r="B8" s="187"/>
      <c r="C8" s="187"/>
      <c r="D8" s="188"/>
      <c r="E8" s="189" t="s">
        <v>136</v>
      </c>
      <c r="F8" s="189"/>
      <c r="G8" s="189"/>
      <c r="H8" s="189"/>
      <c r="I8" s="189"/>
      <c r="J8" s="189"/>
      <c r="K8" s="190"/>
      <c r="L8" s="190"/>
      <c r="M8" s="57" t="s">
        <v>137</v>
      </c>
      <c r="N8" s="191"/>
      <c r="O8" s="192"/>
      <c r="P8" s="192"/>
      <c r="Q8" s="192"/>
      <c r="R8" s="192"/>
      <c r="S8" s="192"/>
      <c r="T8" s="192"/>
      <c r="U8" s="192"/>
      <c r="V8" s="192"/>
      <c r="W8" s="192"/>
      <c r="X8" s="193"/>
    </row>
    <row r="9" spans="1:24" ht="21.4" customHeight="1" x14ac:dyDescent="0.15">
      <c r="A9" s="136"/>
      <c r="B9" s="137"/>
      <c r="C9" s="137"/>
      <c r="D9" s="138"/>
      <c r="E9" s="189" t="s">
        <v>138</v>
      </c>
      <c r="F9" s="189"/>
      <c r="G9" s="189"/>
      <c r="H9" s="189"/>
      <c r="I9" s="189"/>
      <c r="J9" s="189"/>
      <c r="K9" s="190"/>
      <c r="L9" s="190"/>
      <c r="M9" s="57" t="s">
        <v>38</v>
      </c>
      <c r="N9" s="194"/>
      <c r="O9" s="195"/>
      <c r="P9" s="195"/>
      <c r="Q9" s="195"/>
      <c r="R9" s="195"/>
      <c r="S9" s="195"/>
      <c r="T9" s="195"/>
      <c r="U9" s="195"/>
      <c r="V9" s="195"/>
      <c r="W9" s="195"/>
      <c r="X9" s="196"/>
    </row>
    <row r="10" spans="1:24" ht="21.4" customHeight="1" x14ac:dyDescent="0.15">
      <c r="A10" s="136"/>
      <c r="B10" s="137"/>
      <c r="C10" s="137"/>
      <c r="D10" s="138"/>
      <c r="E10" s="200" t="s">
        <v>36</v>
      </c>
      <c r="F10" s="200"/>
      <c r="G10" s="200"/>
      <c r="H10" s="200"/>
      <c r="I10" s="200"/>
      <c r="J10" s="200"/>
      <c r="K10" s="190"/>
      <c r="L10" s="190"/>
      <c r="M10" s="201" t="s">
        <v>139</v>
      </c>
      <c r="N10" s="194"/>
      <c r="O10" s="195"/>
      <c r="P10" s="195"/>
      <c r="Q10" s="195"/>
      <c r="R10" s="195"/>
      <c r="S10" s="195"/>
      <c r="T10" s="195"/>
      <c r="U10" s="195"/>
      <c r="V10" s="195"/>
      <c r="W10" s="195"/>
      <c r="X10" s="196"/>
    </row>
    <row r="11" spans="1:24" ht="21.4" customHeight="1" x14ac:dyDescent="0.15">
      <c r="A11" s="139"/>
      <c r="B11" s="140"/>
      <c r="C11" s="140"/>
      <c r="D11" s="141"/>
      <c r="E11" s="200"/>
      <c r="F11" s="200"/>
      <c r="G11" s="200"/>
      <c r="H11" s="200"/>
      <c r="I11" s="200"/>
      <c r="J11" s="200"/>
      <c r="K11" s="190"/>
      <c r="L11" s="190"/>
      <c r="M11" s="201"/>
      <c r="N11" s="197"/>
      <c r="O11" s="198"/>
      <c r="P11" s="198"/>
      <c r="Q11" s="198"/>
      <c r="R11" s="198"/>
      <c r="S11" s="198"/>
      <c r="T11" s="198"/>
      <c r="U11" s="198"/>
      <c r="V11" s="198"/>
      <c r="W11" s="198"/>
      <c r="X11" s="199"/>
    </row>
    <row r="12" spans="1:24" ht="21.4" customHeight="1" x14ac:dyDescent="0.15">
      <c r="A12" s="202" t="s">
        <v>224</v>
      </c>
      <c r="B12" s="202"/>
      <c r="C12" s="202"/>
      <c r="D12" s="202"/>
      <c r="E12" s="189" t="s">
        <v>136</v>
      </c>
      <c r="F12" s="189"/>
      <c r="G12" s="189"/>
      <c r="H12" s="189"/>
      <c r="I12" s="189"/>
      <c r="J12" s="189"/>
      <c r="K12" s="190"/>
      <c r="L12" s="190"/>
      <c r="M12" s="57" t="s">
        <v>38</v>
      </c>
      <c r="N12" s="191"/>
      <c r="O12" s="192"/>
      <c r="P12" s="192"/>
      <c r="Q12" s="192"/>
      <c r="R12" s="192"/>
      <c r="S12" s="192"/>
      <c r="T12" s="192"/>
      <c r="U12" s="192"/>
      <c r="V12" s="192"/>
      <c r="W12" s="192"/>
      <c r="X12" s="193"/>
    </row>
    <row r="13" spans="1:24" ht="21.4" customHeight="1" x14ac:dyDescent="0.15">
      <c r="A13" s="202"/>
      <c r="B13" s="202"/>
      <c r="C13" s="202"/>
      <c r="D13" s="202"/>
      <c r="E13" s="189" t="s">
        <v>140</v>
      </c>
      <c r="F13" s="189"/>
      <c r="G13" s="189"/>
      <c r="H13" s="189"/>
      <c r="I13" s="189"/>
      <c r="J13" s="189"/>
      <c r="K13" s="190"/>
      <c r="L13" s="190"/>
      <c r="M13" s="57" t="s">
        <v>38</v>
      </c>
      <c r="N13" s="194"/>
      <c r="O13" s="195"/>
      <c r="P13" s="195"/>
      <c r="Q13" s="195"/>
      <c r="R13" s="195"/>
      <c r="S13" s="195"/>
      <c r="T13" s="195"/>
      <c r="U13" s="195"/>
      <c r="V13" s="195"/>
      <c r="W13" s="195"/>
      <c r="X13" s="196"/>
    </row>
    <row r="14" spans="1:24" ht="21.4" customHeight="1" x14ac:dyDescent="0.15">
      <c r="A14" s="202"/>
      <c r="B14" s="202"/>
      <c r="C14" s="202"/>
      <c r="D14" s="202"/>
      <c r="E14" s="200" t="s">
        <v>36</v>
      </c>
      <c r="F14" s="200"/>
      <c r="G14" s="200"/>
      <c r="H14" s="200"/>
      <c r="I14" s="200"/>
      <c r="J14" s="200"/>
      <c r="K14" s="190"/>
      <c r="L14" s="190"/>
      <c r="M14" s="201" t="s">
        <v>139</v>
      </c>
      <c r="N14" s="194"/>
      <c r="O14" s="195"/>
      <c r="P14" s="195"/>
      <c r="Q14" s="195"/>
      <c r="R14" s="195"/>
      <c r="S14" s="195"/>
      <c r="T14" s="195"/>
      <c r="U14" s="195"/>
      <c r="V14" s="195"/>
      <c r="W14" s="195"/>
      <c r="X14" s="196"/>
    </row>
    <row r="15" spans="1:24" ht="21.4" customHeight="1" x14ac:dyDescent="0.15">
      <c r="A15" s="202"/>
      <c r="B15" s="202"/>
      <c r="C15" s="202"/>
      <c r="D15" s="202"/>
      <c r="E15" s="200"/>
      <c r="F15" s="200"/>
      <c r="G15" s="200"/>
      <c r="H15" s="200"/>
      <c r="I15" s="200"/>
      <c r="J15" s="200"/>
      <c r="K15" s="190"/>
      <c r="L15" s="190"/>
      <c r="M15" s="201"/>
      <c r="N15" s="197"/>
      <c r="O15" s="198"/>
      <c r="P15" s="198"/>
      <c r="Q15" s="198"/>
      <c r="R15" s="198"/>
      <c r="S15" s="198"/>
      <c r="T15" s="198"/>
      <c r="U15" s="198"/>
      <c r="V15" s="198"/>
      <c r="W15" s="198"/>
      <c r="X15" s="199"/>
    </row>
    <row r="16" spans="1:24" ht="21.4" customHeight="1" x14ac:dyDescent="0.15">
      <c r="A16" s="202" t="s">
        <v>141</v>
      </c>
      <c r="B16" s="202"/>
      <c r="C16" s="202"/>
      <c r="D16" s="202"/>
      <c r="E16" s="189" t="s">
        <v>80</v>
      </c>
      <c r="F16" s="189"/>
      <c r="G16" s="189"/>
      <c r="H16" s="189"/>
      <c r="I16" s="189"/>
      <c r="J16" s="189"/>
      <c r="K16" s="190"/>
      <c r="L16" s="190"/>
      <c r="M16" s="57" t="s">
        <v>139</v>
      </c>
      <c r="N16" s="191"/>
      <c r="O16" s="192"/>
      <c r="P16" s="192"/>
      <c r="Q16" s="192"/>
      <c r="R16" s="192"/>
      <c r="S16" s="192"/>
      <c r="T16" s="192"/>
      <c r="U16" s="192"/>
      <c r="V16" s="192"/>
      <c r="W16" s="192"/>
      <c r="X16" s="193"/>
    </row>
    <row r="17" spans="1:27" ht="21.4" customHeight="1" x14ac:dyDescent="0.15">
      <c r="A17" s="202"/>
      <c r="B17" s="202"/>
      <c r="C17" s="202"/>
      <c r="D17" s="202"/>
      <c r="E17" s="189" t="s">
        <v>93</v>
      </c>
      <c r="F17" s="189"/>
      <c r="G17" s="189"/>
      <c r="H17" s="189"/>
      <c r="I17" s="189"/>
      <c r="J17" s="189"/>
      <c r="K17" s="190"/>
      <c r="L17" s="190"/>
      <c r="M17" s="57" t="s">
        <v>142</v>
      </c>
      <c r="N17" s="194"/>
      <c r="O17" s="195"/>
      <c r="P17" s="195"/>
      <c r="Q17" s="195"/>
      <c r="R17" s="195"/>
      <c r="S17" s="195"/>
      <c r="T17" s="195"/>
      <c r="U17" s="195"/>
      <c r="V17" s="195"/>
      <c r="W17" s="195"/>
      <c r="X17" s="196"/>
    </row>
    <row r="18" spans="1:27" ht="21.4" customHeight="1" x14ac:dyDescent="0.15">
      <c r="A18" s="202"/>
      <c r="B18" s="202"/>
      <c r="C18" s="202"/>
      <c r="D18" s="202"/>
      <c r="E18" s="200" t="s">
        <v>143</v>
      </c>
      <c r="F18" s="200"/>
      <c r="G18" s="200"/>
      <c r="H18" s="200"/>
      <c r="I18" s="200"/>
      <c r="J18" s="200"/>
      <c r="K18" s="190"/>
      <c r="L18" s="190"/>
      <c r="M18" s="201" t="s">
        <v>142</v>
      </c>
      <c r="N18" s="194"/>
      <c r="O18" s="195"/>
      <c r="P18" s="195"/>
      <c r="Q18" s="195"/>
      <c r="R18" s="195"/>
      <c r="S18" s="195"/>
      <c r="T18" s="195"/>
      <c r="U18" s="195"/>
      <c r="V18" s="195"/>
      <c r="W18" s="195"/>
      <c r="X18" s="196"/>
    </row>
    <row r="19" spans="1:27" ht="21.4" customHeight="1" x14ac:dyDescent="0.15">
      <c r="A19" s="202"/>
      <c r="B19" s="202"/>
      <c r="C19" s="202"/>
      <c r="D19" s="202"/>
      <c r="E19" s="200"/>
      <c r="F19" s="200"/>
      <c r="G19" s="200"/>
      <c r="H19" s="200"/>
      <c r="I19" s="200"/>
      <c r="J19" s="200"/>
      <c r="K19" s="190"/>
      <c r="L19" s="190"/>
      <c r="M19" s="201"/>
      <c r="N19" s="197"/>
      <c r="O19" s="198"/>
      <c r="P19" s="198"/>
      <c r="Q19" s="198"/>
      <c r="R19" s="198"/>
      <c r="S19" s="198"/>
      <c r="T19" s="198"/>
      <c r="U19" s="198"/>
      <c r="V19" s="198"/>
      <c r="W19" s="198"/>
      <c r="X19" s="199"/>
      <c r="Z19" s="20" t="s">
        <v>43</v>
      </c>
      <c r="AA19" s="20" t="s">
        <v>42</v>
      </c>
    </row>
    <row r="20" spans="1:27" ht="21.4" customHeight="1" x14ac:dyDescent="0.15">
      <c r="A20" s="202" t="s">
        <v>33</v>
      </c>
      <c r="B20" s="202"/>
      <c r="C20" s="202"/>
      <c r="D20" s="202"/>
      <c r="E20" s="189" t="s">
        <v>144</v>
      </c>
      <c r="F20" s="189"/>
      <c r="G20" s="189"/>
      <c r="H20" s="189"/>
      <c r="I20" s="189"/>
      <c r="J20" s="189"/>
      <c r="K20" s="190"/>
      <c r="L20" s="190"/>
      <c r="M20" s="57" t="s">
        <v>137</v>
      </c>
      <c r="N20" s="191"/>
      <c r="O20" s="192"/>
      <c r="P20" s="192"/>
      <c r="Q20" s="192"/>
      <c r="R20" s="192"/>
      <c r="S20" s="192"/>
      <c r="T20" s="192"/>
      <c r="U20" s="192"/>
      <c r="V20" s="192"/>
      <c r="W20" s="192"/>
      <c r="X20" s="193"/>
      <c r="Z20" s="18">
        <v>1</v>
      </c>
      <c r="AA20" s="18">
        <v>0.5</v>
      </c>
    </row>
    <row r="21" spans="1:27" ht="21.4" customHeight="1" x14ac:dyDescent="0.15">
      <c r="A21" s="202"/>
      <c r="B21" s="202"/>
      <c r="C21" s="202"/>
      <c r="D21" s="202"/>
      <c r="E21" s="203" t="s">
        <v>145</v>
      </c>
      <c r="F21" s="204"/>
      <c r="G21" s="204"/>
      <c r="H21" s="204"/>
      <c r="I21" s="204"/>
      <c r="J21" s="205"/>
      <c r="K21" s="190"/>
      <c r="L21" s="190"/>
      <c r="M21" s="57" t="s">
        <v>142</v>
      </c>
      <c r="N21" s="194"/>
      <c r="O21" s="195"/>
      <c r="P21" s="195"/>
      <c r="Q21" s="195"/>
      <c r="R21" s="195"/>
      <c r="S21" s="195"/>
      <c r="T21" s="195"/>
      <c r="U21" s="195"/>
      <c r="V21" s="195"/>
      <c r="W21" s="195"/>
      <c r="X21" s="196"/>
      <c r="Z21" s="18">
        <v>20</v>
      </c>
      <c r="AA21" s="19">
        <v>1</v>
      </c>
    </row>
    <row r="22" spans="1:27" ht="21.4" customHeight="1" x14ac:dyDescent="0.15">
      <c r="A22" s="202"/>
      <c r="B22" s="202"/>
      <c r="C22" s="202"/>
      <c r="D22" s="202"/>
      <c r="E22" s="200" t="s">
        <v>146</v>
      </c>
      <c r="F22" s="200"/>
      <c r="G22" s="200"/>
      <c r="H22" s="200"/>
      <c r="I22" s="200"/>
      <c r="J22" s="200"/>
      <c r="K22" s="190"/>
      <c r="L22" s="190"/>
      <c r="M22" s="201" t="s">
        <v>38</v>
      </c>
      <c r="N22" s="194"/>
      <c r="O22" s="195"/>
      <c r="P22" s="195"/>
      <c r="Q22" s="195"/>
      <c r="R22" s="195"/>
      <c r="S22" s="195"/>
      <c r="T22" s="195"/>
      <c r="U22" s="195"/>
      <c r="V22" s="195"/>
      <c r="W22" s="195"/>
      <c r="X22" s="196"/>
      <c r="Z22" s="18">
        <v>50</v>
      </c>
      <c r="AA22" s="19">
        <v>2</v>
      </c>
    </row>
    <row r="23" spans="1:27" ht="21.4" customHeight="1" x14ac:dyDescent="0.15">
      <c r="A23" s="202"/>
      <c r="B23" s="202"/>
      <c r="C23" s="202"/>
      <c r="D23" s="202"/>
      <c r="E23" s="200"/>
      <c r="F23" s="200"/>
      <c r="G23" s="200"/>
      <c r="H23" s="200"/>
      <c r="I23" s="200"/>
      <c r="J23" s="200"/>
      <c r="K23" s="190"/>
      <c r="L23" s="190"/>
      <c r="M23" s="201"/>
      <c r="N23" s="197"/>
      <c r="O23" s="198"/>
      <c r="P23" s="198"/>
      <c r="Q23" s="198"/>
      <c r="R23" s="198"/>
      <c r="S23" s="198"/>
      <c r="T23" s="198"/>
      <c r="U23" s="198"/>
      <c r="V23" s="198"/>
      <c r="W23" s="198"/>
      <c r="X23" s="199"/>
      <c r="Z23" s="18">
        <v>100</v>
      </c>
      <c r="AA23" s="19">
        <v>3</v>
      </c>
    </row>
    <row r="24" spans="1:27" ht="21.4" customHeight="1" x14ac:dyDescent="0.15">
      <c r="A24" s="202" t="s">
        <v>266</v>
      </c>
      <c r="B24" s="202"/>
      <c r="C24" s="202"/>
      <c r="D24" s="202"/>
      <c r="E24" s="189" t="s">
        <v>136</v>
      </c>
      <c r="F24" s="189"/>
      <c r="G24" s="189"/>
      <c r="H24" s="189"/>
      <c r="I24" s="189"/>
      <c r="J24" s="189"/>
      <c r="K24" s="190"/>
      <c r="L24" s="190"/>
      <c r="M24" s="57" t="s">
        <v>142</v>
      </c>
      <c r="N24" s="191"/>
      <c r="O24" s="192"/>
      <c r="P24" s="192"/>
      <c r="Q24" s="192"/>
      <c r="R24" s="192"/>
      <c r="S24" s="192"/>
      <c r="T24" s="192"/>
      <c r="U24" s="192"/>
      <c r="V24" s="192"/>
      <c r="W24" s="192"/>
      <c r="X24" s="193"/>
      <c r="Z24" s="18">
        <v>150</v>
      </c>
      <c r="AA24" s="19">
        <v>4</v>
      </c>
    </row>
    <row r="25" spans="1:27" ht="21.4" customHeight="1" x14ac:dyDescent="0.15">
      <c r="A25" s="202"/>
      <c r="B25" s="202"/>
      <c r="C25" s="202"/>
      <c r="D25" s="202"/>
      <c r="E25" s="203" t="s">
        <v>96</v>
      </c>
      <c r="F25" s="204"/>
      <c r="G25" s="204"/>
      <c r="H25" s="204"/>
      <c r="I25" s="204"/>
      <c r="J25" s="205"/>
      <c r="K25" s="190"/>
      <c r="L25" s="190"/>
      <c r="M25" s="57" t="s">
        <v>142</v>
      </c>
      <c r="N25" s="194"/>
      <c r="O25" s="195"/>
      <c r="P25" s="195"/>
      <c r="Q25" s="195"/>
      <c r="R25" s="195"/>
      <c r="S25" s="195"/>
      <c r="T25" s="195"/>
      <c r="U25" s="195"/>
      <c r="V25" s="195"/>
      <c r="W25" s="195"/>
      <c r="X25" s="196"/>
    </row>
    <row r="26" spans="1:27" ht="21.4" customHeight="1" x14ac:dyDescent="0.15">
      <c r="A26" s="202"/>
      <c r="B26" s="202"/>
      <c r="C26" s="202"/>
      <c r="D26" s="202"/>
      <c r="E26" s="200" t="s">
        <v>143</v>
      </c>
      <c r="F26" s="200"/>
      <c r="G26" s="200"/>
      <c r="H26" s="200"/>
      <c r="I26" s="200"/>
      <c r="J26" s="200"/>
      <c r="K26" s="190"/>
      <c r="L26" s="190"/>
      <c r="M26" s="201" t="s">
        <v>142</v>
      </c>
      <c r="N26" s="194"/>
      <c r="O26" s="195"/>
      <c r="P26" s="195"/>
      <c r="Q26" s="195"/>
      <c r="R26" s="195"/>
      <c r="S26" s="195"/>
      <c r="T26" s="195"/>
      <c r="U26" s="195"/>
      <c r="V26" s="195"/>
      <c r="W26" s="195"/>
      <c r="X26" s="196"/>
      <c r="Z26" s="20" t="s">
        <v>44</v>
      </c>
      <c r="AA26" s="20" t="s">
        <v>42</v>
      </c>
    </row>
    <row r="27" spans="1:27" ht="21.4" customHeight="1" x14ac:dyDescent="0.15">
      <c r="A27" s="202"/>
      <c r="B27" s="202"/>
      <c r="C27" s="202"/>
      <c r="D27" s="202"/>
      <c r="E27" s="200"/>
      <c r="F27" s="200"/>
      <c r="G27" s="200"/>
      <c r="H27" s="200"/>
      <c r="I27" s="200"/>
      <c r="J27" s="200"/>
      <c r="K27" s="190"/>
      <c r="L27" s="190"/>
      <c r="M27" s="201"/>
      <c r="N27" s="197"/>
      <c r="O27" s="198"/>
      <c r="P27" s="198"/>
      <c r="Q27" s="198"/>
      <c r="R27" s="198"/>
      <c r="S27" s="198"/>
      <c r="T27" s="198"/>
      <c r="U27" s="198"/>
      <c r="V27" s="198"/>
      <c r="W27" s="198"/>
      <c r="X27" s="199"/>
      <c r="Z27" s="18">
        <v>1</v>
      </c>
      <c r="AA27" s="19">
        <v>1</v>
      </c>
    </row>
    <row r="28" spans="1:27" ht="21.4" customHeight="1" x14ac:dyDescent="0.15">
      <c r="A28" s="202" t="s">
        <v>265</v>
      </c>
      <c r="B28" s="202"/>
      <c r="C28" s="202"/>
      <c r="D28" s="202"/>
      <c r="E28" s="189" t="s">
        <v>144</v>
      </c>
      <c r="F28" s="189"/>
      <c r="G28" s="189"/>
      <c r="H28" s="189"/>
      <c r="I28" s="189"/>
      <c r="J28" s="189"/>
      <c r="K28" s="190"/>
      <c r="L28" s="190"/>
      <c r="M28" s="57" t="s">
        <v>142</v>
      </c>
      <c r="N28" s="191"/>
      <c r="O28" s="192"/>
      <c r="P28" s="192"/>
      <c r="Q28" s="192"/>
      <c r="R28" s="192"/>
      <c r="S28" s="192"/>
      <c r="T28" s="192"/>
      <c r="U28" s="192"/>
      <c r="V28" s="192"/>
      <c r="W28" s="192"/>
      <c r="X28" s="193"/>
      <c r="Z28" s="18">
        <v>20</v>
      </c>
      <c r="AA28" s="19">
        <v>1</v>
      </c>
    </row>
    <row r="29" spans="1:27" ht="21.4" customHeight="1" x14ac:dyDescent="0.15">
      <c r="A29" s="202"/>
      <c r="B29" s="202"/>
      <c r="C29" s="202"/>
      <c r="D29" s="202"/>
      <c r="E29" s="189" t="s">
        <v>147</v>
      </c>
      <c r="F29" s="189"/>
      <c r="G29" s="189"/>
      <c r="H29" s="189"/>
      <c r="I29" s="189"/>
      <c r="J29" s="189"/>
      <c r="K29" s="190"/>
      <c r="L29" s="190"/>
      <c r="M29" s="57" t="s">
        <v>142</v>
      </c>
      <c r="N29" s="194"/>
      <c r="O29" s="195"/>
      <c r="P29" s="195"/>
      <c r="Q29" s="195"/>
      <c r="R29" s="195"/>
      <c r="S29" s="195"/>
      <c r="T29" s="195"/>
      <c r="U29" s="195"/>
      <c r="V29" s="195"/>
      <c r="W29" s="195"/>
      <c r="X29" s="196"/>
      <c r="Z29" s="18">
        <v>50</v>
      </c>
      <c r="AA29" s="19">
        <v>2</v>
      </c>
    </row>
    <row r="30" spans="1:27" ht="21.4" customHeight="1" x14ac:dyDescent="0.15">
      <c r="A30" s="202"/>
      <c r="B30" s="202"/>
      <c r="C30" s="202"/>
      <c r="D30" s="202"/>
      <c r="E30" s="200" t="s">
        <v>146</v>
      </c>
      <c r="F30" s="200"/>
      <c r="G30" s="200"/>
      <c r="H30" s="200"/>
      <c r="I30" s="200"/>
      <c r="J30" s="200"/>
      <c r="K30" s="190"/>
      <c r="L30" s="190"/>
      <c r="M30" s="201" t="s">
        <v>142</v>
      </c>
      <c r="N30" s="194"/>
      <c r="O30" s="195"/>
      <c r="P30" s="195"/>
      <c r="Q30" s="195"/>
      <c r="R30" s="195"/>
      <c r="S30" s="195"/>
      <c r="T30" s="195"/>
      <c r="U30" s="195"/>
      <c r="V30" s="195"/>
      <c r="W30" s="195"/>
      <c r="X30" s="196"/>
      <c r="Z30" s="18">
        <v>75</v>
      </c>
      <c r="AA30" s="19">
        <v>2</v>
      </c>
    </row>
    <row r="31" spans="1:27" ht="21.4" customHeight="1" x14ac:dyDescent="0.15">
      <c r="A31" s="202"/>
      <c r="B31" s="202"/>
      <c r="C31" s="202"/>
      <c r="D31" s="202"/>
      <c r="E31" s="200"/>
      <c r="F31" s="200"/>
      <c r="G31" s="200"/>
      <c r="H31" s="200"/>
      <c r="I31" s="200"/>
      <c r="J31" s="200"/>
      <c r="K31" s="190"/>
      <c r="L31" s="190"/>
      <c r="M31" s="201"/>
      <c r="N31" s="197"/>
      <c r="O31" s="198"/>
      <c r="P31" s="198"/>
      <c r="Q31" s="198"/>
      <c r="R31" s="198"/>
      <c r="S31" s="198"/>
      <c r="T31" s="198"/>
      <c r="U31" s="198"/>
      <c r="V31" s="198"/>
      <c r="W31" s="198"/>
      <c r="X31" s="199"/>
      <c r="Z31" s="18">
        <v>100</v>
      </c>
      <c r="AA31" s="19">
        <v>4</v>
      </c>
    </row>
    <row r="32" spans="1:27" ht="21.4" customHeight="1" x14ac:dyDescent="0.15">
      <c r="A32" s="212" t="s">
        <v>148</v>
      </c>
      <c r="B32" s="213"/>
      <c r="C32" s="213"/>
      <c r="D32" s="214"/>
      <c r="E32" s="209" t="s">
        <v>39</v>
      </c>
      <c r="F32" s="209"/>
      <c r="G32" s="209"/>
      <c r="H32" s="209"/>
      <c r="I32" s="209"/>
      <c r="J32" s="209"/>
      <c r="K32" s="206">
        <f>SUM(K8:L31)</f>
        <v>0</v>
      </c>
      <c r="L32" s="208"/>
      <c r="M32" s="56" t="s">
        <v>38</v>
      </c>
      <c r="N32" s="218" t="s">
        <v>149</v>
      </c>
      <c r="O32" s="219"/>
      <c r="P32" s="206" t="e">
        <f>VLOOKUP(K32,Z20:AA24,2,TRUE)</f>
        <v>#N/A</v>
      </c>
      <c r="Q32" s="207"/>
      <c r="R32" s="207"/>
      <c r="S32" s="207"/>
      <c r="T32" s="207"/>
      <c r="U32" s="207"/>
      <c r="V32" s="207"/>
      <c r="W32" s="207"/>
      <c r="X32" s="208"/>
    </row>
    <row r="33" spans="1:24" ht="21.4" customHeight="1" x14ac:dyDescent="0.15">
      <c r="A33" s="215"/>
      <c r="B33" s="216"/>
      <c r="C33" s="216"/>
      <c r="D33" s="217"/>
      <c r="E33" s="209" t="s">
        <v>150</v>
      </c>
      <c r="F33" s="209"/>
      <c r="G33" s="209"/>
      <c r="H33" s="209"/>
      <c r="I33" s="209"/>
      <c r="J33" s="209"/>
      <c r="K33" s="206">
        <f>K32-(K10+K14+K18+K22++K26+K30)</f>
        <v>0</v>
      </c>
      <c r="L33" s="208"/>
      <c r="M33" s="56" t="s">
        <v>137</v>
      </c>
      <c r="N33" s="206" t="s">
        <v>149</v>
      </c>
      <c r="O33" s="208"/>
      <c r="P33" s="206" t="e">
        <f>VLOOKUP(K33,Z27:AA31,2,TRUE)</f>
        <v>#N/A</v>
      </c>
      <c r="Q33" s="207"/>
      <c r="R33" s="207"/>
      <c r="S33" s="207"/>
      <c r="T33" s="207"/>
      <c r="U33" s="207"/>
      <c r="V33" s="207"/>
      <c r="W33" s="207"/>
      <c r="X33" s="208"/>
    </row>
    <row r="34" spans="1:24" ht="25.15" customHeight="1" x14ac:dyDescent="0.15">
      <c r="A34" s="210" t="s">
        <v>103</v>
      </c>
      <c r="B34" s="12" t="s">
        <v>41</v>
      </c>
      <c r="C34" s="12"/>
      <c r="D34" s="12"/>
      <c r="E34" s="12"/>
      <c r="F34" s="12"/>
      <c r="G34" s="12"/>
      <c r="H34" s="12"/>
      <c r="I34" s="12"/>
      <c r="J34" s="12"/>
      <c r="K34" s="12"/>
      <c r="L34" s="12"/>
      <c r="M34" s="12"/>
      <c r="N34" s="12"/>
      <c r="O34" s="12"/>
      <c r="P34" s="12"/>
      <c r="Q34" s="12"/>
      <c r="R34" s="12"/>
      <c r="S34" s="12"/>
      <c r="T34" s="12"/>
      <c r="U34" s="12"/>
      <c r="V34" s="12"/>
      <c r="W34" s="12"/>
      <c r="X34" s="13"/>
    </row>
    <row r="35" spans="1:24" ht="25.15" customHeight="1" x14ac:dyDescent="0.15">
      <c r="A35" s="211"/>
      <c r="B35" s="34" t="s">
        <v>151</v>
      </c>
      <c r="C35" s="34"/>
      <c r="D35" s="34"/>
      <c r="E35" s="34"/>
      <c r="F35" s="34"/>
      <c r="G35" s="34"/>
      <c r="H35" s="34"/>
      <c r="I35" s="34"/>
      <c r="J35" s="34"/>
      <c r="K35" s="34"/>
      <c r="L35" s="34"/>
      <c r="M35" s="34"/>
      <c r="N35" s="34"/>
      <c r="O35" s="34"/>
      <c r="P35" s="34"/>
      <c r="Q35" s="34"/>
      <c r="R35" s="34"/>
      <c r="S35" s="34"/>
      <c r="T35" s="34"/>
      <c r="U35" s="34"/>
      <c r="V35" s="34"/>
      <c r="W35" s="34"/>
      <c r="X35" s="35"/>
    </row>
    <row r="36" spans="1:24" ht="20.100000000000001" customHeight="1" x14ac:dyDescent="0.15">
      <c r="A36" s="49"/>
      <c r="B36" s="49"/>
    </row>
    <row r="37" spans="1:24" ht="20.100000000000001" customHeight="1" x14ac:dyDescent="0.15">
      <c r="A37" s="49"/>
    </row>
    <row r="38" spans="1:24" ht="20.100000000000001" customHeight="1" x14ac:dyDescent="0.15"/>
    <row r="39" spans="1:24" ht="20.100000000000001" customHeight="1" x14ac:dyDescent="0.15"/>
    <row r="40" spans="1:24" ht="24.75" customHeight="1" x14ac:dyDescent="0.15"/>
    <row r="41" spans="1:24" ht="24.75" customHeight="1" x14ac:dyDescent="0.15">
      <c r="A41" s="49"/>
    </row>
    <row r="42" spans="1:24" ht="24.75" customHeight="1" x14ac:dyDescent="0.15">
      <c r="A42" s="49"/>
    </row>
    <row r="43" spans="1:24" ht="24.75" customHeight="1" x14ac:dyDescent="0.15">
      <c r="A43" s="49"/>
      <c r="B43" s="49"/>
    </row>
    <row r="44" spans="1:24" ht="24.75" customHeight="1" x14ac:dyDescent="0.15">
      <c r="A44" s="49"/>
      <c r="B44" s="49"/>
    </row>
    <row r="45" spans="1:24" ht="24.75" customHeight="1" x14ac:dyDescent="0.15">
      <c r="A45" s="49"/>
      <c r="B45" s="49"/>
    </row>
    <row r="46" spans="1:24" ht="24.75" customHeight="1" x14ac:dyDescent="0.15">
      <c r="A46" s="49"/>
      <c r="B46" s="49"/>
    </row>
    <row r="47" spans="1:24" ht="24.75" customHeight="1" x14ac:dyDescent="0.15">
      <c r="A47" s="49"/>
      <c r="B47" s="49"/>
    </row>
  </sheetData>
  <mergeCells count="80">
    <mergeCell ref="A34:A35"/>
    <mergeCell ref="A32:D33"/>
    <mergeCell ref="E32:J32"/>
    <mergeCell ref="K32:L32"/>
    <mergeCell ref="N32:O32"/>
    <mergeCell ref="P32:X32"/>
    <mergeCell ref="E33:J33"/>
    <mergeCell ref="K33:L33"/>
    <mergeCell ref="N33:O33"/>
    <mergeCell ref="P33:X33"/>
    <mergeCell ref="A28:D31"/>
    <mergeCell ref="E28:J28"/>
    <mergeCell ref="K28:L28"/>
    <mergeCell ref="N28:X31"/>
    <mergeCell ref="E29:J29"/>
    <mergeCell ref="K29:L29"/>
    <mergeCell ref="E30:J31"/>
    <mergeCell ref="K30:L31"/>
    <mergeCell ref="M30:M31"/>
    <mergeCell ref="A24:D27"/>
    <mergeCell ref="E24:J24"/>
    <mergeCell ref="K24:L24"/>
    <mergeCell ref="N24:X27"/>
    <mergeCell ref="E25:J25"/>
    <mergeCell ref="K25:L25"/>
    <mergeCell ref="E26:J27"/>
    <mergeCell ref="K26:L27"/>
    <mergeCell ref="M26:M27"/>
    <mergeCell ref="A20:D23"/>
    <mergeCell ref="E20:J20"/>
    <mergeCell ref="K20:L20"/>
    <mergeCell ref="N20:X23"/>
    <mergeCell ref="E21:J21"/>
    <mergeCell ref="K21:L21"/>
    <mergeCell ref="E22:J23"/>
    <mergeCell ref="K22:L23"/>
    <mergeCell ref="M22:M23"/>
    <mergeCell ref="A16:D19"/>
    <mergeCell ref="E16:J16"/>
    <mergeCell ref="K16:L16"/>
    <mergeCell ref="N16:X19"/>
    <mergeCell ref="E17:J17"/>
    <mergeCell ref="K17:L17"/>
    <mergeCell ref="E18:J19"/>
    <mergeCell ref="K18:L19"/>
    <mergeCell ref="M18:M19"/>
    <mergeCell ref="A12:D15"/>
    <mergeCell ref="E12:J12"/>
    <mergeCell ref="K12:L12"/>
    <mergeCell ref="N12:X15"/>
    <mergeCell ref="E13:J13"/>
    <mergeCell ref="K13:L13"/>
    <mergeCell ref="E14:J15"/>
    <mergeCell ref="K14:L15"/>
    <mergeCell ref="M14:M15"/>
    <mergeCell ref="A7:D7"/>
    <mergeCell ref="E7:J7"/>
    <mergeCell ref="K7:M7"/>
    <mergeCell ref="N7:X7"/>
    <mergeCell ref="A8:D11"/>
    <mergeCell ref="E8:J8"/>
    <mergeCell ref="K8:L8"/>
    <mergeCell ref="N8:X11"/>
    <mergeCell ref="E9:J9"/>
    <mergeCell ref="K9:L9"/>
    <mergeCell ref="E10:J11"/>
    <mergeCell ref="K10:L11"/>
    <mergeCell ref="M10:M11"/>
    <mergeCell ref="A5:L5"/>
    <mergeCell ref="M5:X5"/>
    <mergeCell ref="B6:E6"/>
    <mergeCell ref="G6:J6"/>
    <mergeCell ref="K6:L6"/>
    <mergeCell ref="M6:X6"/>
    <mergeCell ref="R1:T1"/>
    <mergeCell ref="U1:X1"/>
    <mergeCell ref="A2:X2"/>
    <mergeCell ref="A3:X3"/>
    <mergeCell ref="A4:L4"/>
    <mergeCell ref="M4:X4"/>
  </mergeCells>
  <phoneticPr fontId="3"/>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W45"/>
  <sheetViews>
    <sheetView showGridLines="0" view="pageBreakPreview" zoomScale="115" zoomScaleNormal="100" zoomScaleSheetLayoutView="115" workbookViewId="0">
      <selection activeCell="BA10" sqref="BA10:BA11"/>
    </sheetView>
  </sheetViews>
  <sheetFormatPr defaultColWidth="13" defaultRowHeight="20.100000000000001" customHeight="1" x14ac:dyDescent="0.15"/>
  <cols>
    <col min="1" max="1" width="2.875" style="2" customWidth="1"/>
    <col min="2" max="29" width="3.125" style="2" customWidth="1"/>
    <col min="30" max="34" width="3.125" style="2" hidden="1" customWidth="1"/>
    <col min="35" max="35" width="9.25" style="2" hidden="1" customWidth="1"/>
    <col min="36" max="36" width="4.125" style="2" hidden="1" customWidth="1"/>
    <col min="37" max="37" width="8.875" style="2" hidden="1" customWidth="1"/>
    <col min="38" max="38" width="3.75" style="2" hidden="1" customWidth="1"/>
    <col min="39" max="49" width="3.125" style="2" hidden="1" customWidth="1"/>
    <col min="50" max="16384" width="13" style="2"/>
  </cols>
  <sheetData>
    <row r="1" spans="1:38" ht="18" customHeight="1" x14ac:dyDescent="0.15">
      <c r="W1" s="171" t="s">
        <v>75</v>
      </c>
      <c r="X1" s="171"/>
      <c r="Y1" s="171"/>
      <c r="Z1" s="171"/>
      <c r="AA1" s="171"/>
      <c r="AB1" s="171"/>
      <c r="AC1" s="171"/>
    </row>
    <row r="2" spans="1:38" ht="18" customHeight="1" x14ac:dyDescent="0.15">
      <c r="A2" s="220" t="s">
        <v>152</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row>
    <row r="3" spans="1:38" ht="18" customHeight="1" thickBot="1" x14ac:dyDescent="0.2">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row>
    <row r="4" spans="1:38" ht="18" customHeight="1" x14ac:dyDescent="0.15">
      <c r="A4" s="222" t="s">
        <v>153</v>
      </c>
      <c r="B4" s="225" t="s">
        <v>14</v>
      </c>
      <c r="C4" s="226"/>
      <c r="D4" s="226" t="s">
        <v>154</v>
      </c>
      <c r="E4" s="227"/>
      <c r="F4" s="227"/>
      <c r="G4" s="228" t="s">
        <v>11</v>
      </c>
      <c r="H4" s="228"/>
      <c r="I4" s="228"/>
      <c r="J4" s="228"/>
      <c r="K4" s="228"/>
      <c r="L4" s="230" t="s">
        <v>155</v>
      </c>
      <c r="M4" s="231"/>
      <c r="N4" s="231"/>
      <c r="O4" s="231"/>
      <c r="P4" s="231"/>
      <c r="Q4" s="232"/>
      <c r="R4" s="228" t="s">
        <v>12</v>
      </c>
      <c r="S4" s="228"/>
      <c r="T4" s="228"/>
      <c r="U4" s="228"/>
      <c r="V4" s="228"/>
      <c r="W4" s="228"/>
      <c r="X4" s="228"/>
      <c r="Y4" s="228"/>
      <c r="Z4" s="233" t="s">
        <v>156</v>
      </c>
      <c r="AA4" s="233"/>
      <c r="AB4" s="233"/>
      <c r="AC4" s="234"/>
    </row>
    <row r="5" spans="1:38" ht="18" customHeight="1" x14ac:dyDescent="0.15">
      <c r="A5" s="223"/>
      <c r="B5" s="235" t="s">
        <v>21</v>
      </c>
      <c r="C5" s="236"/>
      <c r="D5" s="236" t="s">
        <v>157</v>
      </c>
      <c r="E5" s="239"/>
      <c r="F5" s="239"/>
      <c r="G5" s="178"/>
      <c r="H5" s="178"/>
      <c r="I5" s="178"/>
      <c r="J5" s="178"/>
      <c r="K5" s="178"/>
      <c r="L5" s="241" t="s">
        <v>158</v>
      </c>
      <c r="M5" s="242"/>
      <c r="N5" s="242"/>
      <c r="O5" s="242"/>
      <c r="P5" s="242"/>
      <c r="Q5" s="243"/>
      <c r="R5" s="178" t="s">
        <v>13</v>
      </c>
      <c r="S5" s="178"/>
      <c r="T5" s="178"/>
      <c r="U5" s="178"/>
      <c r="V5" s="178" t="s">
        <v>159</v>
      </c>
      <c r="W5" s="178"/>
      <c r="X5" s="178"/>
      <c r="Y5" s="178"/>
      <c r="Z5" s="247" t="s">
        <v>17</v>
      </c>
      <c r="AA5" s="247"/>
      <c r="AB5" s="247"/>
      <c r="AC5" s="248"/>
      <c r="AI5" s="71" t="s">
        <v>160</v>
      </c>
      <c r="AJ5" s="72">
        <v>1</v>
      </c>
      <c r="AK5" s="72" t="s">
        <v>107</v>
      </c>
      <c r="AL5" s="72">
        <v>1</v>
      </c>
    </row>
    <row r="6" spans="1:38" ht="18" customHeight="1" x14ac:dyDescent="0.15">
      <c r="A6" s="223"/>
      <c r="B6" s="235"/>
      <c r="C6" s="236"/>
      <c r="D6" s="236"/>
      <c r="E6" s="239"/>
      <c r="F6" s="239"/>
      <c r="G6" s="178"/>
      <c r="H6" s="178"/>
      <c r="I6" s="178"/>
      <c r="J6" s="178"/>
      <c r="K6" s="178"/>
      <c r="L6" s="244"/>
      <c r="M6" s="245"/>
      <c r="N6" s="245"/>
      <c r="O6" s="245"/>
      <c r="P6" s="245"/>
      <c r="Q6" s="246"/>
      <c r="R6" s="178"/>
      <c r="S6" s="178"/>
      <c r="T6" s="178"/>
      <c r="U6" s="178"/>
      <c r="V6" s="178" t="s">
        <v>161</v>
      </c>
      <c r="W6" s="178"/>
      <c r="X6" s="178"/>
      <c r="Y6" s="178"/>
      <c r="Z6" s="247" t="s">
        <v>162</v>
      </c>
      <c r="AA6" s="247"/>
      <c r="AB6" s="247"/>
      <c r="AC6" s="248"/>
      <c r="AI6" s="71" t="s">
        <v>163</v>
      </c>
      <c r="AJ6" s="72">
        <v>0.8</v>
      </c>
      <c r="AK6" s="72" t="s">
        <v>164</v>
      </c>
      <c r="AL6" s="76">
        <v>0.8</v>
      </c>
    </row>
    <row r="7" spans="1:38" ht="18" customHeight="1" thickBot="1" x14ac:dyDescent="0.2">
      <c r="A7" s="224"/>
      <c r="B7" s="237"/>
      <c r="C7" s="238"/>
      <c r="D7" s="238"/>
      <c r="E7" s="240"/>
      <c r="F7" s="240"/>
      <c r="G7" s="229"/>
      <c r="H7" s="229"/>
      <c r="I7" s="229"/>
      <c r="J7" s="229"/>
      <c r="K7" s="229"/>
      <c r="L7" s="218" t="s">
        <v>165</v>
      </c>
      <c r="M7" s="219"/>
      <c r="N7" s="219"/>
      <c r="O7" s="219"/>
      <c r="P7" s="219"/>
      <c r="Q7" s="249"/>
      <c r="R7" s="229"/>
      <c r="S7" s="229"/>
      <c r="T7" s="229"/>
      <c r="U7" s="229"/>
      <c r="V7" s="229" t="s">
        <v>166</v>
      </c>
      <c r="W7" s="229"/>
      <c r="X7" s="229"/>
      <c r="Y7" s="229"/>
      <c r="Z7" s="250" t="s">
        <v>16</v>
      </c>
      <c r="AA7" s="250"/>
      <c r="AB7" s="250"/>
      <c r="AC7" s="251"/>
      <c r="AI7" s="71" t="s">
        <v>167</v>
      </c>
      <c r="AJ7" s="72">
        <v>0.8</v>
      </c>
      <c r="AK7" s="72" t="s">
        <v>168</v>
      </c>
      <c r="AL7" s="76">
        <v>0.5</v>
      </c>
    </row>
    <row r="8" spans="1:38" ht="24.75" customHeight="1" x14ac:dyDescent="0.15">
      <c r="A8" s="252" t="s">
        <v>23</v>
      </c>
      <c r="B8" s="255" t="s">
        <v>87</v>
      </c>
      <c r="C8" s="256"/>
      <c r="D8" s="257" t="s">
        <v>107</v>
      </c>
      <c r="E8" s="257"/>
      <c r="F8" s="257"/>
      <c r="G8" s="258" t="s">
        <v>169</v>
      </c>
      <c r="H8" s="258"/>
      <c r="I8" s="258"/>
      <c r="J8" s="258"/>
      <c r="K8" s="258"/>
      <c r="L8" s="261" t="s">
        <v>170</v>
      </c>
      <c r="M8" s="261"/>
      <c r="N8" s="261"/>
      <c r="O8" s="261"/>
      <c r="P8" s="261"/>
      <c r="Q8" s="261"/>
      <c r="R8" s="258" t="s">
        <v>171</v>
      </c>
      <c r="S8" s="258"/>
      <c r="T8" s="258"/>
      <c r="U8" s="258"/>
      <c r="V8" s="262" t="s">
        <v>172</v>
      </c>
      <c r="W8" s="262"/>
      <c r="X8" s="262"/>
      <c r="Y8" s="262"/>
      <c r="Z8" s="256" t="s">
        <v>247</v>
      </c>
      <c r="AA8" s="256"/>
      <c r="AB8" s="256"/>
      <c r="AC8" s="263"/>
      <c r="AI8" s="71" t="s">
        <v>173</v>
      </c>
      <c r="AJ8" s="72">
        <v>0.6</v>
      </c>
      <c r="AK8" s="2" t="s">
        <v>174</v>
      </c>
    </row>
    <row r="9" spans="1:38" ht="24.75" customHeight="1" x14ac:dyDescent="0.15">
      <c r="A9" s="253"/>
      <c r="B9" s="207" t="s">
        <v>175</v>
      </c>
      <c r="C9" s="207"/>
      <c r="D9" s="207"/>
      <c r="E9" s="207"/>
      <c r="F9" s="208"/>
      <c r="G9" s="259"/>
      <c r="H9" s="259"/>
      <c r="I9" s="259"/>
      <c r="J9" s="259"/>
      <c r="K9" s="259"/>
      <c r="L9" s="264" t="s">
        <v>176</v>
      </c>
      <c r="M9" s="264"/>
      <c r="N9" s="264"/>
      <c r="O9" s="264"/>
      <c r="P9" s="264"/>
      <c r="Q9" s="264"/>
      <c r="R9" s="259"/>
      <c r="S9" s="259"/>
      <c r="T9" s="259"/>
      <c r="U9" s="259"/>
      <c r="V9" s="265" t="s">
        <v>177</v>
      </c>
      <c r="W9" s="265"/>
      <c r="X9" s="265"/>
      <c r="Y9" s="265"/>
      <c r="Z9" s="201" t="s">
        <v>256</v>
      </c>
      <c r="AA9" s="201"/>
      <c r="AB9" s="201"/>
      <c r="AC9" s="266"/>
      <c r="AI9" s="2" t="s">
        <v>174</v>
      </c>
    </row>
    <row r="10" spans="1:38" ht="24.75" customHeight="1" thickBot="1" x14ac:dyDescent="0.2">
      <c r="A10" s="254"/>
      <c r="B10" s="267">
        <f>VLOOKUP(B8,$AI$5:$AJ$7,2,FALSE)</f>
        <v>0.8</v>
      </c>
      <c r="C10" s="268"/>
      <c r="D10" s="268">
        <f>VLOOKUP(D8,$AK$5:$AL$8,2,FALSE)</f>
        <v>1</v>
      </c>
      <c r="E10" s="268"/>
      <c r="F10" s="268"/>
      <c r="G10" s="260"/>
      <c r="H10" s="260"/>
      <c r="I10" s="260"/>
      <c r="J10" s="260"/>
      <c r="K10" s="260"/>
      <c r="L10" s="269" t="s">
        <v>178</v>
      </c>
      <c r="M10" s="269"/>
      <c r="N10" s="269"/>
      <c r="O10" s="269"/>
      <c r="P10" s="269"/>
      <c r="Q10" s="269"/>
      <c r="R10" s="260"/>
      <c r="S10" s="260"/>
      <c r="T10" s="260"/>
      <c r="U10" s="260"/>
      <c r="V10" s="270">
        <v>8500</v>
      </c>
      <c r="W10" s="271"/>
      <c r="X10" s="271"/>
      <c r="Y10" s="73" t="s">
        <v>18</v>
      </c>
      <c r="Z10" s="272" t="s">
        <v>257</v>
      </c>
      <c r="AA10" s="272"/>
      <c r="AB10" s="272"/>
      <c r="AC10" s="273"/>
    </row>
    <row r="11" spans="1:38" ht="24.75" customHeight="1" thickTop="1" x14ac:dyDescent="0.15">
      <c r="A11" s="280">
        <v>1</v>
      </c>
      <c r="B11" s="281" t="s">
        <v>25</v>
      </c>
      <c r="C11" s="282"/>
      <c r="D11" s="283" t="s">
        <v>25</v>
      </c>
      <c r="E11" s="283"/>
      <c r="F11" s="283"/>
      <c r="G11" s="284"/>
      <c r="H11" s="284"/>
      <c r="I11" s="284"/>
      <c r="J11" s="284"/>
      <c r="K11" s="284"/>
      <c r="L11" s="286"/>
      <c r="M11" s="286"/>
      <c r="N11" s="286"/>
      <c r="O11" s="286"/>
      <c r="P11" s="286"/>
      <c r="Q11" s="286"/>
      <c r="R11" s="284"/>
      <c r="S11" s="284"/>
      <c r="T11" s="284"/>
      <c r="U11" s="284"/>
      <c r="V11" s="274" t="s">
        <v>19</v>
      </c>
      <c r="W11" s="274"/>
      <c r="X11" s="274"/>
      <c r="Y11" s="274"/>
      <c r="Z11" s="275" t="s">
        <v>258</v>
      </c>
      <c r="AA11" s="275"/>
      <c r="AB11" s="275"/>
      <c r="AC11" s="276"/>
    </row>
    <row r="12" spans="1:38" ht="24.75" customHeight="1" x14ac:dyDescent="0.15">
      <c r="A12" s="253"/>
      <c r="B12" s="207" t="s">
        <v>179</v>
      </c>
      <c r="C12" s="207"/>
      <c r="D12" s="207"/>
      <c r="E12" s="207"/>
      <c r="F12" s="208"/>
      <c r="G12" s="285"/>
      <c r="H12" s="285"/>
      <c r="I12" s="285"/>
      <c r="J12" s="285"/>
      <c r="K12" s="285"/>
      <c r="L12" s="277"/>
      <c r="M12" s="277"/>
      <c r="N12" s="277"/>
      <c r="O12" s="277"/>
      <c r="P12" s="277"/>
      <c r="Q12" s="277"/>
      <c r="R12" s="285"/>
      <c r="S12" s="285"/>
      <c r="T12" s="285"/>
      <c r="U12" s="285"/>
      <c r="V12" s="278" t="s">
        <v>180</v>
      </c>
      <c r="W12" s="278"/>
      <c r="X12" s="278"/>
      <c r="Y12" s="278"/>
      <c r="Z12" s="190" t="s">
        <v>258</v>
      </c>
      <c r="AA12" s="190"/>
      <c r="AB12" s="190"/>
      <c r="AC12" s="279"/>
    </row>
    <row r="13" spans="1:38" ht="24.75" customHeight="1" x14ac:dyDescent="0.15">
      <c r="A13" s="253"/>
      <c r="B13" s="287">
        <f>VLOOKUP(B11,$AI$5:$AJ$9,2,FALSE)</f>
        <v>0</v>
      </c>
      <c r="C13" s="288"/>
      <c r="D13" s="288">
        <f>VLOOKUP(D11,$AK$5:$AL$8,2,FALSE)</f>
        <v>0</v>
      </c>
      <c r="E13" s="288"/>
      <c r="F13" s="288"/>
      <c r="G13" s="285"/>
      <c r="H13" s="285"/>
      <c r="I13" s="285"/>
      <c r="J13" s="285"/>
      <c r="K13" s="285"/>
      <c r="L13" s="277"/>
      <c r="M13" s="277"/>
      <c r="N13" s="277"/>
      <c r="O13" s="277"/>
      <c r="P13" s="277"/>
      <c r="Q13" s="277"/>
      <c r="R13" s="285"/>
      <c r="S13" s="285"/>
      <c r="T13" s="285"/>
      <c r="U13" s="285"/>
      <c r="V13" s="289"/>
      <c r="W13" s="290"/>
      <c r="X13" s="290"/>
      <c r="Y13" s="75" t="s">
        <v>18</v>
      </c>
      <c r="Z13" s="190" t="s">
        <v>258</v>
      </c>
      <c r="AA13" s="190"/>
      <c r="AB13" s="190"/>
      <c r="AC13" s="279"/>
    </row>
    <row r="14" spans="1:38" ht="24.75" customHeight="1" x14ac:dyDescent="0.15">
      <c r="A14" s="253">
        <v>2</v>
      </c>
      <c r="B14" s="291" t="s">
        <v>181</v>
      </c>
      <c r="C14" s="292"/>
      <c r="D14" s="293" t="s">
        <v>25</v>
      </c>
      <c r="E14" s="293"/>
      <c r="F14" s="293"/>
      <c r="G14" s="285"/>
      <c r="H14" s="285"/>
      <c r="I14" s="285"/>
      <c r="J14" s="285"/>
      <c r="K14" s="285"/>
      <c r="L14" s="277"/>
      <c r="M14" s="277"/>
      <c r="N14" s="277"/>
      <c r="O14" s="277"/>
      <c r="P14" s="277"/>
      <c r="Q14" s="277"/>
      <c r="R14" s="285"/>
      <c r="S14" s="285"/>
      <c r="T14" s="285"/>
      <c r="U14" s="285"/>
      <c r="V14" s="294" t="s">
        <v>19</v>
      </c>
      <c r="W14" s="294"/>
      <c r="X14" s="294"/>
      <c r="Y14" s="294"/>
      <c r="Z14" s="190" t="s">
        <v>259</v>
      </c>
      <c r="AA14" s="190"/>
      <c r="AB14" s="190"/>
      <c r="AC14" s="279"/>
    </row>
    <row r="15" spans="1:38" ht="24.75" customHeight="1" x14ac:dyDescent="0.15">
      <c r="A15" s="253"/>
      <c r="B15" s="207" t="s">
        <v>179</v>
      </c>
      <c r="C15" s="207"/>
      <c r="D15" s="207"/>
      <c r="E15" s="207"/>
      <c r="F15" s="208"/>
      <c r="G15" s="285"/>
      <c r="H15" s="285"/>
      <c r="I15" s="285"/>
      <c r="J15" s="285"/>
      <c r="K15" s="285"/>
      <c r="L15" s="277"/>
      <c r="M15" s="277"/>
      <c r="N15" s="277"/>
      <c r="O15" s="277"/>
      <c r="P15" s="277"/>
      <c r="Q15" s="277"/>
      <c r="R15" s="285"/>
      <c r="S15" s="285"/>
      <c r="T15" s="285"/>
      <c r="U15" s="285"/>
      <c r="V15" s="278" t="s">
        <v>180</v>
      </c>
      <c r="W15" s="278"/>
      <c r="X15" s="278"/>
      <c r="Y15" s="278"/>
      <c r="Z15" s="190" t="s">
        <v>258</v>
      </c>
      <c r="AA15" s="190"/>
      <c r="AB15" s="190"/>
      <c r="AC15" s="279"/>
    </row>
    <row r="16" spans="1:38" ht="24.75" customHeight="1" x14ac:dyDescent="0.15">
      <c r="A16" s="253"/>
      <c r="B16" s="287">
        <f>VLOOKUP(B14,$AI$5:$AJ$9,2,FALSE)</f>
        <v>0</v>
      </c>
      <c r="C16" s="288"/>
      <c r="D16" s="288">
        <f>VLOOKUP(D14,$AK$5:$AL$8,2,FALSE)</f>
        <v>0</v>
      </c>
      <c r="E16" s="288"/>
      <c r="F16" s="288"/>
      <c r="G16" s="285"/>
      <c r="H16" s="285"/>
      <c r="I16" s="285"/>
      <c r="J16" s="285"/>
      <c r="K16" s="285"/>
      <c r="L16" s="277"/>
      <c r="M16" s="277"/>
      <c r="N16" s="277"/>
      <c r="O16" s="277"/>
      <c r="P16" s="277"/>
      <c r="Q16" s="277"/>
      <c r="R16" s="285"/>
      <c r="S16" s="285"/>
      <c r="T16" s="285"/>
      <c r="U16" s="285"/>
      <c r="V16" s="289"/>
      <c r="W16" s="290"/>
      <c r="X16" s="290"/>
      <c r="Y16" s="75" t="s">
        <v>18</v>
      </c>
      <c r="Z16" s="190" t="s">
        <v>259</v>
      </c>
      <c r="AA16" s="190"/>
      <c r="AB16" s="190"/>
      <c r="AC16" s="279"/>
    </row>
    <row r="17" spans="1:29" ht="24.75" customHeight="1" x14ac:dyDescent="0.15">
      <c r="A17" s="253">
        <v>3</v>
      </c>
      <c r="B17" s="291" t="s">
        <v>181</v>
      </c>
      <c r="C17" s="292"/>
      <c r="D17" s="293" t="s">
        <v>25</v>
      </c>
      <c r="E17" s="293"/>
      <c r="F17" s="293"/>
      <c r="G17" s="285"/>
      <c r="H17" s="285"/>
      <c r="I17" s="285"/>
      <c r="J17" s="285"/>
      <c r="K17" s="285"/>
      <c r="L17" s="277"/>
      <c r="M17" s="277"/>
      <c r="N17" s="277"/>
      <c r="O17" s="277"/>
      <c r="P17" s="277"/>
      <c r="Q17" s="277"/>
      <c r="R17" s="285"/>
      <c r="S17" s="285"/>
      <c r="T17" s="285"/>
      <c r="U17" s="285"/>
      <c r="V17" s="294" t="s">
        <v>19</v>
      </c>
      <c r="W17" s="294"/>
      <c r="X17" s="294"/>
      <c r="Y17" s="294"/>
      <c r="Z17" s="190" t="s">
        <v>258</v>
      </c>
      <c r="AA17" s="190"/>
      <c r="AB17" s="190"/>
      <c r="AC17" s="279"/>
    </row>
    <row r="18" spans="1:29" ht="24.75" customHeight="1" x14ac:dyDescent="0.15">
      <c r="A18" s="253"/>
      <c r="B18" s="207" t="s">
        <v>179</v>
      </c>
      <c r="C18" s="207"/>
      <c r="D18" s="207"/>
      <c r="E18" s="207"/>
      <c r="F18" s="208"/>
      <c r="G18" s="285"/>
      <c r="H18" s="285"/>
      <c r="I18" s="285"/>
      <c r="J18" s="285"/>
      <c r="K18" s="285"/>
      <c r="L18" s="277"/>
      <c r="M18" s="277"/>
      <c r="N18" s="277"/>
      <c r="O18" s="277"/>
      <c r="P18" s="277"/>
      <c r="Q18" s="277"/>
      <c r="R18" s="285"/>
      <c r="S18" s="285"/>
      <c r="T18" s="285"/>
      <c r="U18" s="285"/>
      <c r="V18" s="278" t="s">
        <v>180</v>
      </c>
      <c r="W18" s="278"/>
      <c r="X18" s="278"/>
      <c r="Y18" s="278"/>
      <c r="Z18" s="190" t="s">
        <v>259</v>
      </c>
      <c r="AA18" s="190"/>
      <c r="AB18" s="190"/>
      <c r="AC18" s="279"/>
    </row>
    <row r="19" spans="1:29" ht="24.75" customHeight="1" x14ac:dyDescent="0.15">
      <c r="A19" s="253"/>
      <c r="B19" s="287">
        <f>VLOOKUP(B17,$AI$5:$AJ$9,2,FALSE)</f>
        <v>0</v>
      </c>
      <c r="C19" s="288"/>
      <c r="D19" s="288">
        <f>VLOOKUP(D17,$AK$5:$AL$8,2,FALSE)</f>
        <v>0</v>
      </c>
      <c r="E19" s="288"/>
      <c r="F19" s="288"/>
      <c r="G19" s="285"/>
      <c r="H19" s="285"/>
      <c r="I19" s="285"/>
      <c r="J19" s="285"/>
      <c r="K19" s="285"/>
      <c r="L19" s="277"/>
      <c r="M19" s="277"/>
      <c r="N19" s="277"/>
      <c r="O19" s="277"/>
      <c r="P19" s="277"/>
      <c r="Q19" s="277"/>
      <c r="R19" s="285"/>
      <c r="S19" s="285"/>
      <c r="T19" s="285"/>
      <c r="U19" s="285"/>
      <c r="V19" s="289"/>
      <c r="W19" s="290"/>
      <c r="X19" s="290"/>
      <c r="Y19" s="75" t="s">
        <v>182</v>
      </c>
      <c r="Z19" s="190" t="s">
        <v>258</v>
      </c>
      <c r="AA19" s="190"/>
      <c r="AB19" s="190"/>
      <c r="AC19" s="279"/>
    </row>
    <row r="20" spans="1:29" ht="24.75" customHeight="1" x14ac:dyDescent="0.15">
      <c r="A20" s="253">
        <v>4</v>
      </c>
      <c r="B20" s="291" t="s">
        <v>181</v>
      </c>
      <c r="C20" s="292"/>
      <c r="D20" s="293" t="s">
        <v>25</v>
      </c>
      <c r="E20" s="293"/>
      <c r="F20" s="293"/>
      <c r="G20" s="285"/>
      <c r="H20" s="285"/>
      <c r="I20" s="285"/>
      <c r="J20" s="285"/>
      <c r="K20" s="285"/>
      <c r="L20" s="277"/>
      <c r="M20" s="277"/>
      <c r="N20" s="277"/>
      <c r="O20" s="277"/>
      <c r="P20" s="277"/>
      <c r="Q20" s="277"/>
      <c r="R20" s="285"/>
      <c r="S20" s="285"/>
      <c r="T20" s="285"/>
      <c r="U20" s="285"/>
      <c r="V20" s="294" t="s">
        <v>183</v>
      </c>
      <c r="W20" s="294"/>
      <c r="X20" s="294"/>
      <c r="Y20" s="294"/>
      <c r="Z20" s="190" t="s">
        <v>258</v>
      </c>
      <c r="AA20" s="190"/>
      <c r="AB20" s="190"/>
      <c r="AC20" s="279"/>
    </row>
    <row r="21" spans="1:29" ht="24.75" customHeight="1" x14ac:dyDescent="0.15">
      <c r="A21" s="253"/>
      <c r="B21" s="207" t="s">
        <v>179</v>
      </c>
      <c r="C21" s="207"/>
      <c r="D21" s="207"/>
      <c r="E21" s="207"/>
      <c r="F21" s="208"/>
      <c r="G21" s="285"/>
      <c r="H21" s="285"/>
      <c r="I21" s="285"/>
      <c r="J21" s="285"/>
      <c r="K21" s="285"/>
      <c r="L21" s="277"/>
      <c r="M21" s="277"/>
      <c r="N21" s="277"/>
      <c r="O21" s="277"/>
      <c r="P21" s="277"/>
      <c r="Q21" s="277"/>
      <c r="R21" s="285"/>
      <c r="S21" s="285"/>
      <c r="T21" s="285"/>
      <c r="U21" s="285"/>
      <c r="V21" s="278" t="s">
        <v>180</v>
      </c>
      <c r="W21" s="278"/>
      <c r="X21" s="278"/>
      <c r="Y21" s="278"/>
      <c r="Z21" s="190" t="s">
        <v>259</v>
      </c>
      <c r="AA21" s="190"/>
      <c r="AB21" s="190"/>
      <c r="AC21" s="279"/>
    </row>
    <row r="22" spans="1:29" ht="24.75" customHeight="1" x14ac:dyDescent="0.15">
      <c r="A22" s="253"/>
      <c r="B22" s="287">
        <f>VLOOKUP(B20,$AI$5:$AJ$9,2,FALSE)</f>
        <v>0</v>
      </c>
      <c r="C22" s="288"/>
      <c r="D22" s="288">
        <f>VLOOKUP(D20,$AK$5:$AL$8,2,FALSE)</f>
        <v>0</v>
      </c>
      <c r="E22" s="288"/>
      <c r="F22" s="288"/>
      <c r="G22" s="285"/>
      <c r="H22" s="285"/>
      <c r="I22" s="285"/>
      <c r="J22" s="285"/>
      <c r="K22" s="285"/>
      <c r="L22" s="277"/>
      <c r="M22" s="277"/>
      <c r="N22" s="277"/>
      <c r="O22" s="277"/>
      <c r="P22" s="277"/>
      <c r="Q22" s="277"/>
      <c r="R22" s="285"/>
      <c r="S22" s="285"/>
      <c r="T22" s="285"/>
      <c r="U22" s="285"/>
      <c r="V22" s="289"/>
      <c r="W22" s="290"/>
      <c r="X22" s="290"/>
      <c r="Y22" s="75" t="s">
        <v>182</v>
      </c>
      <c r="Z22" s="190" t="s">
        <v>258</v>
      </c>
      <c r="AA22" s="190"/>
      <c r="AB22" s="190"/>
      <c r="AC22" s="279"/>
    </row>
    <row r="23" spans="1:29" ht="24.75" customHeight="1" x14ac:dyDescent="0.15">
      <c r="A23" s="253">
        <v>5</v>
      </c>
      <c r="B23" s="291" t="s">
        <v>25</v>
      </c>
      <c r="C23" s="292"/>
      <c r="D23" s="293" t="s">
        <v>25</v>
      </c>
      <c r="E23" s="293"/>
      <c r="F23" s="293"/>
      <c r="G23" s="285"/>
      <c r="H23" s="285"/>
      <c r="I23" s="285"/>
      <c r="J23" s="285"/>
      <c r="K23" s="285"/>
      <c r="L23" s="277"/>
      <c r="M23" s="277"/>
      <c r="N23" s="277"/>
      <c r="O23" s="277"/>
      <c r="P23" s="277"/>
      <c r="Q23" s="277"/>
      <c r="R23" s="285"/>
      <c r="S23" s="285"/>
      <c r="T23" s="285"/>
      <c r="U23" s="285"/>
      <c r="V23" s="294" t="s">
        <v>183</v>
      </c>
      <c r="W23" s="294"/>
      <c r="X23" s="294"/>
      <c r="Y23" s="294"/>
      <c r="Z23" s="190" t="s">
        <v>258</v>
      </c>
      <c r="AA23" s="190"/>
      <c r="AB23" s="190"/>
      <c r="AC23" s="279"/>
    </row>
    <row r="24" spans="1:29" ht="24.75" customHeight="1" x14ac:dyDescent="0.15">
      <c r="A24" s="253"/>
      <c r="B24" s="207" t="s">
        <v>179</v>
      </c>
      <c r="C24" s="207"/>
      <c r="D24" s="207"/>
      <c r="E24" s="207"/>
      <c r="F24" s="208"/>
      <c r="G24" s="285"/>
      <c r="H24" s="285"/>
      <c r="I24" s="285"/>
      <c r="J24" s="285"/>
      <c r="K24" s="285"/>
      <c r="L24" s="277"/>
      <c r="M24" s="277"/>
      <c r="N24" s="277"/>
      <c r="O24" s="277"/>
      <c r="P24" s="277"/>
      <c r="Q24" s="277"/>
      <c r="R24" s="285"/>
      <c r="S24" s="285"/>
      <c r="T24" s="285"/>
      <c r="U24" s="285"/>
      <c r="V24" s="278" t="s">
        <v>180</v>
      </c>
      <c r="W24" s="278"/>
      <c r="X24" s="278"/>
      <c r="Y24" s="278"/>
      <c r="Z24" s="190" t="s">
        <v>259</v>
      </c>
      <c r="AA24" s="190"/>
      <c r="AB24" s="190"/>
      <c r="AC24" s="279"/>
    </row>
    <row r="25" spans="1:29" ht="24.75" customHeight="1" thickBot="1" x14ac:dyDescent="0.2">
      <c r="A25" s="295"/>
      <c r="B25" s="287">
        <f>VLOOKUP(B23,$AI$5:$AJ$9,2,FALSE)</f>
        <v>0</v>
      </c>
      <c r="C25" s="288"/>
      <c r="D25" s="297">
        <f>VLOOKUP(D23,$AK$5:$AL$8,2,FALSE)</f>
        <v>0</v>
      </c>
      <c r="E25" s="297"/>
      <c r="F25" s="297"/>
      <c r="G25" s="296"/>
      <c r="H25" s="296"/>
      <c r="I25" s="296"/>
      <c r="J25" s="296"/>
      <c r="K25" s="296"/>
      <c r="L25" s="298"/>
      <c r="M25" s="298"/>
      <c r="N25" s="298"/>
      <c r="O25" s="298"/>
      <c r="P25" s="298"/>
      <c r="Q25" s="298"/>
      <c r="R25" s="296"/>
      <c r="S25" s="296"/>
      <c r="T25" s="296"/>
      <c r="U25" s="296"/>
      <c r="V25" s="299"/>
      <c r="W25" s="300"/>
      <c r="X25" s="300"/>
      <c r="Y25" s="74" t="s">
        <v>182</v>
      </c>
      <c r="Z25" s="301" t="s">
        <v>258</v>
      </c>
      <c r="AA25" s="301"/>
      <c r="AB25" s="301"/>
      <c r="AC25" s="302"/>
    </row>
    <row r="26" spans="1:29" ht="18" customHeight="1" x14ac:dyDescent="0.15">
      <c r="A26" s="343" t="s">
        <v>61</v>
      </c>
      <c r="B26" s="83">
        <v>1</v>
      </c>
      <c r="C26" s="227" t="s">
        <v>184</v>
      </c>
      <c r="D26" s="227"/>
      <c r="E26" s="225"/>
      <c r="F26" s="84">
        <v>3</v>
      </c>
      <c r="G26" s="313" t="s">
        <v>185</v>
      </c>
      <c r="H26" s="314"/>
      <c r="I26" s="303"/>
      <c r="J26" s="315">
        <f>B13</f>
        <v>0</v>
      </c>
      <c r="K26" s="316"/>
      <c r="L26" s="317" t="s">
        <v>186</v>
      </c>
      <c r="M26" s="318"/>
      <c r="N26" s="318"/>
      <c r="O26" s="315">
        <f>D13</f>
        <v>0</v>
      </c>
      <c r="P26" s="319"/>
      <c r="Q26" s="317" t="s">
        <v>40</v>
      </c>
      <c r="R26" s="318"/>
      <c r="S26" s="318">
        <f>F26</f>
        <v>3</v>
      </c>
      <c r="T26" s="320"/>
      <c r="U26" s="59" t="s">
        <v>110</v>
      </c>
      <c r="V26" s="321">
        <f>J26</f>
        <v>0</v>
      </c>
      <c r="W26" s="322"/>
      <c r="X26" s="85" t="s">
        <v>187</v>
      </c>
      <c r="Y26" s="321">
        <f>O26</f>
        <v>0</v>
      </c>
      <c r="Z26" s="322"/>
      <c r="AA26" s="86" t="s">
        <v>260</v>
      </c>
      <c r="AB26" s="303">
        <f>F26*J26*O26</f>
        <v>0</v>
      </c>
      <c r="AC26" s="304"/>
    </row>
    <row r="27" spans="1:29" ht="18" customHeight="1" x14ac:dyDescent="0.15">
      <c r="A27" s="344"/>
      <c r="B27" s="56">
        <v>2</v>
      </c>
      <c r="C27" s="171" t="s">
        <v>188</v>
      </c>
      <c r="D27" s="171"/>
      <c r="E27" s="206"/>
      <c r="F27" s="87">
        <v>3</v>
      </c>
      <c r="G27" s="206" t="s">
        <v>189</v>
      </c>
      <c r="H27" s="207"/>
      <c r="I27" s="305"/>
      <c r="J27" s="306">
        <f>B16</f>
        <v>0</v>
      </c>
      <c r="K27" s="287"/>
      <c r="L27" s="307" t="s">
        <v>190</v>
      </c>
      <c r="M27" s="308"/>
      <c r="N27" s="308"/>
      <c r="O27" s="306">
        <f>D16</f>
        <v>0</v>
      </c>
      <c r="P27" s="208"/>
      <c r="Q27" s="307" t="s">
        <v>191</v>
      </c>
      <c r="R27" s="308"/>
      <c r="S27" s="308">
        <f>F27</f>
        <v>3</v>
      </c>
      <c r="T27" s="309"/>
      <c r="U27" s="58" t="s">
        <v>110</v>
      </c>
      <c r="V27" s="310">
        <f>J27</f>
        <v>0</v>
      </c>
      <c r="W27" s="311"/>
      <c r="X27" s="88" t="s">
        <v>187</v>
      </c>
      <c r="Y27" s="310">
        <f>O27</f>
        <v>0</v>
      </c>
      <c r="Z27" s="311"/>
      <c r="AA27" s="89" t="s">
        <v>260</v>
      </c>
      <c r="AB27" s="305">
        <f>F27*J27*O27</f>
        <v>0</v>
      </c>
      <c r="AC27" s="312"/>
    </row>
    <row r="28" spans="1:29" ht="18" customHeight="1" x14ac:dyDescent="0.15">
      <c r="A28" s="344"/>
      <c r="B28" s="56">
        <v>3</v>
      </c>
      <c r="C28" s="171" t="s">
        <v>28</v>
      </c>
      <c r="D28" s="171"/>
      <c r="E28" s="206"/>
      <c r="F28" s="87">
        <v>3</v>
      </c>
      <c r="G28" s="206" t="s">
        <v>185</v>
      </c>
      <c r="H28" s="207"/>
      <c r="I28" s="305"/>
      <c r="J28" s="306">
        <f>B19</f>
        <v>0</v>
      </c>
      <c r="K28" s="287"/>
      <c r="L28" s="307" t="s">
        <v>186</v>
      </c>
      <c r="M28" s="308"/>
      <c r="N28" s="308"/>
      <c r="O28" s="306">
        <f>D19</f>
        <v>0</v>
      </c>
      <c r="P28" s="208"/>
      <c r="Q28" s="307" t="s">
        <v>40</v>
      </c>
      <c r="R28" s="308"/>
      <c r="S28" s="308">
        <f>F28</f>
        <v>3</v>
      </c>
      <c r="T28" s="309"/>
      <c r="U28" s="58" t="s">
        <v>187</v>
      </c>
      <c r="V28" s="310">
        <f>J28</f>
        <v>0</v>
      </c>
      <c r="W28" s="311"/>
      <c r="X28" s="88" t="s">
        <v>187</v>
      </c>
      <c r="Y28" s="310">
        <f>O28</f>
        <v>0</v>
      </c>
      <c r="Z28" s="311"/>
      <c r="AA28" s="89" t="s">
        <v>261</v>
      </c>
      <c r="AB28" s="305">
        <f>F28*J28*O28</f>
        <v>0</v>
      </c>
      <c r="AC28" s="312"/>
    </row>
    <row r="29" spans="1:29" ht="18" customHeight="1" x14ac:dyDescent="0.15">
      <c r="A29" s="344"/>
      <c r="B29" s="56">
        <v>4</v>
      </c>
      <c r="C29" s="171" t="s">
        <v>28</v>
      </c>
      <c r="D29" s="171"/>
      <c r="E29" s="206"/>
      <c r="F29" s="87">
        <v>3</v>
      </c>
      <c r="G29" s="206" t="s">
        <v>189</v>
      </c>
      <c r="H29" s="207"/>
      <c r="I29" s="305"/>
      <c r="J29" s="306">
        <f>B22</f>
        <v>0</v>
      </c>
      <c r="K29" s="287"/>
      <c r="L29" s="307" t="s">
        <v>190</v>
      </c>
      <c r="M29" s="308"/>
      <c r="N29" s="308"/>
      <c r="O29" s="306">
        <f>D22</f>
        <v>0</v>
      </c>
      <c r="P29" s="208"/>
      <c r="Q29" s="307" t="s">
        <v>191</v>
      </c>
      <c r="R29" s="308"/>
      <c r="S29" s="308">
        <f>F29</f>
        <v>3</v>
      </c>
      <c r="T29" s="309"/>
      <c r="U29" s="58" t="s">
        <v>187</v>
      </c>
      <c r="V29" s="310">
        <f>J29</f>
        <v>0</v>
      </c>
      <c r="W29" s="311"/>
      <c r="X29" s="88" t="s">
        <v>187</v>
      </c>
      <c r="Y29" s="310">
        <f>O29</f>
        <v>0</v>
      </c>
      <c r="Z29" s="311"/>
      <c r="AA29" s="89" t="s">
        <v>262</v>
      </c>
      <c r="AB29" s="305">
        <f>F29*J29*O29</f>
        <v>0</v>
      </c>
      <c r="AC29" s="312"/>
    </row>
    <row r="30" spans="1:29" ht="18" customHeight="1" x14ac:dyDescent="0.15">
      <c r="A30" s="344"/>
      <c r="B30" s="56">
        <v>5</v>
      </c>
      <c r="C30" s="171" t="s">
        <v>188</v>
      </c>
      <c r="D30" s="171"/>
      <c r="E30" s="206"/>
      <c r="F30" s="87">
        <v>3</v>
      </c>
      <c r="G30" s="206" t="s">
        <v>185</v>
      </c>
      <c r="H30" s="207"/>
      <c r="I30" s="305"/>
      <c r="J30" s="306">
        <f>B25</f>
        <v>0</v>
      </c>
      <c r="K30" s="287"/>
      <c r="L30" s="307" t="s">
        <v>190</v>
      </c>
      <c r="M30" s="308"/>
      <c r="N30" s="308"/>
      <c r="O30" s="306">
        <f>D25</f>
        <v>0</v>
      </c>
      <c r="P30" s="208"/>
      <c r="Q30" s="307" t="s">
        <v>191</v>
      </c>
      <c r="R30" s="308"/>
      <c r="S30" s="308">
        <f>F30</f>
        <v>3</v>
      </c>
      <c r="T30" s="309"/>
      <c r="U30" s="58" t="s">
        <v>187</v>
      </c>
      <c r="V30" s="310">
        <f>J30</f>
        <v>0</v>
      </c>
      <c r="W30" s="311"/>
      <c r="X30" s="88" t="s">
        <v>187</v>
      </c>
      <c r="Y30" s="310">
        <f>O30</f>
        <v>0</v>
      </c>
      <c r="Z30" s="311"/>
      <c r="AA30" s="89" t="s">
        <v>262</v>
      </c>
      <c r="AB30" s="305">
        <f>F30*J30*O30</f>
        <v>0</v>
      </c>
      <c r="AC30" s="312"/>
    </row>
    <row r="31" spans="1:29" ht="18" customHeight="1" thickBot="1" x14ac:dyDescent="0.2">
      <c r="A31" s="345"/>
      <c r="B31" s="335" t="s">
        <v>192</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7">
        <f>SUM(AB26:AC30)</f>
        <v>0</v>
      </c>
      <c r="AB31" s="338"/>
      <c r="AC31" s="339"/>
    </row>
    <row r="32" spans="1:29" ht="18" customHeight="1" x14ac:dyDescent="0.15">
      <c r="A32" s="332" t="s">
        <v>193</v>
      </c>
      <c r="B32" s="340" t="s">
        <v>194</v>
      </c>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2"/>
    </row>
    <row r="33" spans="1:29" ht="18" customHeight="1" x14ac:dyDescent="0.15">
      <c r="A33" s="333"/>
      <c r="B33" s="329" t="s">
        <v>246</v>
      </c>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1"/>
    </row>
    <row r="34" spans="1:29" ht="18" customHeight="1" x14ac:dyDescent="0.15">
      <c r="A34" s="333"/>
      <c r="B34" s="329" t="s">
        <v>195</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1"/>
    </row>
    <row r="35" spans="1:29" ht="18" customHeight="1" x14ac:dyDescent="0.15">
      <c r="A35" s="333"/>
      <c r="B35" s="329" t="s">
        <v>196</v>
      </c>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1"/>
    </row>
    <row r="36" spans="1:29" ht="46.5" customHeight="1" x14ac:dyDescent="0.15">
      <c r="A36" s="333"/>
      <c r="B36" s="323" t="s">
        <v>197</v>
      </c>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1"/>
    </row>
    <row r="37" spans="1:29" ht="18" customHeight="1" x14ac:dyDescent="0.15">
      <c r="A37" s="333"/>
      <c r="B37" s="329" t="s">
        <v>198</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1"/>
    </row>
    <row r="38" spans="1:29" ht="18" customHeight="1" x14ac:dyDescent="0.15">
      <c r="A38" s="333"/>
      <c r="B38" s="323" t="s">
        <v>199</v>
      </c>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5"/>
    </row>
    <row r="39" spans="1:29" ht="18" customHeight="1" thickBot="1" x14ac:dyDescent="0.2">
      <c r="A39" s="334"/>
      <c r="B39" s="326"/>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8"/>
    </row>
    <row r="40" spans="1:29" ht="18" customHeight="1" x14ac:dyDescent="0.15"/>
    <row r="41" spans="1:29" ht="18" customHeight="1" x14ac:dyDescent="0.15"/>
    <row r="42" spans="1:29" ht="18" customHeight="1" x14ac:dyDescent="0.15"/>
    <row r="43" spans="1:29" ht="18" customHeight="1" x14ac:dyDescent="0.15"/>
    <row r="44" spans="1:29" ht="18" customHeight="1" x14ac:dyDescent="0.15"/>
    <row r="45" spans="1:29" ht="18" customHeight="1" x14ac:dyDescent="0.15"/>
  </sheetData>
  <mergeCells count="185">
    <mergeCell ref="B38:AC39"/>
    <mergeCell ref="B34:AC34"/>
    <mergeCell ref="B35:AC35"/>
    <mergeCell ref="B36:AC36"/>
    <mergeCell ref="A32:A39"/>
    <mergeCell ref="B37:AC37"/>
    <mergeCell ref="V30:W30"/>
    <mergeCell ref="Y30:Z30"/>
    <mergeCell ref="AB30:AC30"/>
    <mergeCell ref="B31:Z31"/>
    <mergeCell ref="AA31:AC31"/>
    <mergeCell ref="B32:AC32"/>
    <mergeCell ref="B33:AC33"/>
    <mergeCell ref="A26:A31"/>
    <mergeCell ref="C30:E30"/>
    <mergeCell ref="G30:I30"/>
    <mergeCell ref="J30:K30"/>
    <mergeCell ref="L30:N30"/>
    <mergeCell ref="O30:P30"/>
    <mergeCell ref="Q30:R30"/>
    <mergeCell ref="S30:T30"/>
    <mergeCell ref="Y28:Z28"/>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s>
  <phoneticPr fontId="3"/>
  <dataValidations count="3">
    <dataValidation type="list" allowBlank="1" showInputMessage="1" showErrorMessage="1" sqref="D8:F8 D23:F23 D20:F20 D17:F17 D14:F14 D11:F11">
      <formula1>$AK$5:$AK$8</formula1>
    </dataValidation>
    <dataValidation type="list" allowBlank="1" showInputMessage="1" showErrorMessage="1" sqref="B8:C8">
      <formula1>$AI$5:$AI$7</formula1>
    </dataValidation>
    <dataValidation type="list" allowBlank="1" showInputMessage="1" showErrorMessage="1" sqref="B11:C11 B14:C14 B17:C17 B20:C20 B23:C23">
      <formula1>$AI$5:$AI$9</formula1>
    </dataValidation>
  </dataValidations>
  <pageMargins left="0.78740157480314965" right="0.39370078740157483" top="0.78740157480314965" bottom="0.78740157480314965" header="0.59055118110236227" footer="0.39370078740157483"/>
  <pageSetup paperSize="9" scale="94" orientation="portrait" r:id="rId1"/>
  <headerFooter>
    <oddFooter>&amp;R&amp;"ＭＳ 明朝,標準"&amp;8善通寺市新庁舎建設ＣＭ業務委託プロポーザル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X43"/>
  <sheetViews>
    <sheetView showGridLines="0" view="pageBreakPreview" zoomScaleNormal="115" zoomScaleSheetLayoutView="100" workbookViewId="0">
      <selection activeCell="AT14" sqref="AT14"/>
    </sheetView>
  </sheetViews>
  <sheetFormatPr defaultColWidth="13" defaultRowHeight="12" x14ac:dyDescent="0.15"/>
  <cols>
    <col min="1" max="15" width="3.125" style="17" customWidth="1"/>
    <col min="16" max="16" width="3" style="17" customWidth="1"/>
    <col min="17" max="28" width="3.125" style="17" customWidth="1"/>
    <col min="29" max="29" width="4.375" style="17" customWidth="1"/>
    <col min="30" max="33" width="2.125" style="17" hidden="1" customWidth="1"/>
    <col min="34" max="34" width="5.75" style="17" hidden="1" customWidth="1"/>
    <col min="35" max="35" width="11.5" style="17" hidden="1" customWidth="1"/>
    <col min="36" max="36" width="4.875" style="17" hidden="1" customWidth="1"/>
    <col min="37" max="37" width="19.25" style="17" hidden="1" customWidth="1"/>
    <col min="38" max="38" width="4.875" style="17" hidden="1" customWidth="1"/>
    <col min="39" max="39" width="33.75" style="17" hidden="1" customWidth="1"/>
    <col min="40" max="40" width="4.875" style="17" hidden="1" customWidth="1"/>
    <col min="41" max="41" width="40.375" style="17" hidden="1" customWidth="1"/>
    <col min="42" max="42" width="6" style="17" hidden="1" customWidth="1"/>
    <col min="43" max="43" width="13" style="17" hidden="1" customWidth="1"/>
    <col min="44" max="51" width="13" style="17" customWidth="1"/>
    <col min="52" max="16384" width="13" style="17"/>
  </cols>
  <sheetData>
    <row r="1" spans="1:50" ht="18" customHeight="1" x14ac:dyDescent="0.15">
      <c r="W1" s="457" t="s">
        <v>75</v>
      </c>
      <c r="X1" s="457"/>
      <c r="Y1" s="457"/>
      <c r="Z1" s="457"/>
      <c r="AA1" s="457"/>
      <c r="AB1" s="457"/>
      <c r="AC1" s="457"/>
    </row>
    <row r="2" spans="1:50" ht="25.5" customHeight="1" thickBot="1" x14ac:dyDescent="0.2">
      <c r="A2" s="90" t="s">
        <v>10</v>
      </c>
      <c r="B2" s="91"/>
      <c r="C2" s="91"/>
      <c r="D2" s="91"/>
      <c r="E2" s="91"/>
      <c r="F2" s="91"/>
      <c r="G2" s="91"/>
      <c r="H2" s="91"/>
      <c r="I2" s="91"/>
      <c r="J2" s="91"/>
      <c r="K2" s="91"/>
      <c r="L2" s="91"/>
      <c r="M2" s="460" t="s">
        <v>120</v>
      </c>
      <c r="N2" s="460"/>
      <c r="O2" s="460"/>
      <c r="P2" s="460"/>
      <c r="Q2" s="460"/>
      <c r="R2" s="460"/>
      <c r="S2" s="460"/>
      <c r="T2" s="460"/>
      <c r="U2" s="460"/>
      <c r="V2" s="460"/>
      <c r="W2" s="460"/>
      <c r="X2" s="460"/>
      <c r="Y2" s="459" t="s">
        <v>115</v>
      </c>
      <c r="Z2" s="459"/>
      <c r="AA2" s="459"/>
      <c r="AB2" s="459"/>
      <c r="AC2" s="459"/>
      <c r="AD2" s="91"/>
      <c r="AE2" s="91"/>
    </row>
    <row r="3" spans="1:50" s="92" customFormat="1" ht="19.7" customHeight="1" thickBot="1" x14ac:dyDescent="0.2">
      <c r="A3" s="445" t="s">
        <v>2</v>
      </c>
      <c r="B3" s="446"/>
      <c r="C3" s="448" t="s">
        <v>270</v>
      </c>
      <c r="D3" s="448"/>
      <c r="E3" s="448"/>
      <c r="F3" s="448"/>
      <c r="G3" s="448"/>
      <c r="H3" s="448"/>
      <c r="I3" s="448"/>
      <c r="J3" s="448"/>
      <c r="K3" s="448"/>
      <c r="L3" s="448"/>
      <c r="M3" s="448"/>
      <c r="N3" s="449" t="s">
        <v>271</v>
      </c>
      <c r="O3" s="458"/>
      <c r="P3" s="458"/>
      <c r="Q3" s="450"/>
      <c r="R3" s="447" t="s">
        <v>272</v>
      </c>
      <c r="S3" s="448"/>
      <c r="T3" s="448"/>
      <c r="U3" s="448"/>
      <c r="V3" s="448"/>
      <c r="W3" s="448"/>
      <c r="X3" s="448"/>
      <c r="Y3" s="448"/>
      <c r="Z3" s="16" t="s">
        <v>273</v>
      </c>
      <c r="AA3" s="456"/>
      <c r="AB3" s="456"/>
      <c r="AC3" s="26" t="s">
        <v>274</v>
      </c>
      <c r="AD3" s="17"/>
      <c r="AE3" s="17"/>
      <c r="AF3" s="17"/>
    </row>
    <row r="4" spans="1:50" s="92" customFormat="1" ht="19.7" customHeight="1" thickBot="1" x14ac:dyDescent="0.2">
      <c r="A4" s="445" t="s">
        <v>45</v>
      </c>
      <c r="B4" s="446"/>
      <c r="C4" s="447"/>
      <c r="D4" s="448"/>
      <c r="E4" s="448"/>
      <c r="F4" s="448"/>
      <c r="G4" s="448"/>
      <c r="H4" s="448"/>
      <c r="I4" s="448"/>
      <c r="J4" s="448"/>
      <c r="K4" s="448"/>
      <c r="L4" s="448"/>
      <c r="M4" s="448"/>
      <c r="N4" s="449" t="s">
        <v>275</v>
      </c>
      <c r="O4" s="450"/>
      <c r="P4" s="447"/>
      <c r="Q4" s="448"/>
      <c r="R4" s="448"/>
      <c r="S4" s="448"/>
      <c r="T4" s="448"/>
      <c r="U4" s="451"/>
      <c r="V4" s="452" t="s">
        <v>49</v>
      </c>
      <c r="W4" s="453"/>
      <c r="X4" s="453"/>
      <c r="Y4" s="454"/>
      <c r="Z4" s="455"/>
      <c r="AA4" s="456"/>
      <c r="AB4" s="456"/>
      <c r="AC4" s="27" t="s">
        <v>276</v>
      </c>
      <c r="AD4" s="17"/>
      <c r="AE4" s="17"/>
      <c r="AF4" s="17"/>
    </row>
    <row r="5" spans="1:50"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0" s="92" customFormat="1" ht="19.7" customHeight="1" x14ac:dyDescent="0.15">
      <c r="A6" s="464" t="s">
        <v>52</v>
      </c>
      <c r="B6" s="465"/>
      <c r="C6" s="465"/>
      <c r="D6" s="465"/>
      <c r="E6" s="465"/>
      <c r="F6" s="465"/>
      <c r="G6" s="465"/>
      <c r="H6" s="465"/>
      <c r="I6" s="465"/>
      <c r="J6" s="465"/>
      <c r="K6" s="44" t="s">
        <v>277</v>
      </c>
      <c r="L6" s="45"/>
      <c r="M6" s="45"/>
      <c r="N6" s="466"/>
      <c r="O6" s="466"/>
      <c r="P6" s="466"/>
      <c r="Q6" s="466"/>
      <c r="R6" s="44" t="s">
        <v>53</v>
      </c>
      <c r="S6" s="96"/>
      <c r="T6" s="46"/>
      <c r="U6" s="46"/>
      <c r="V6" s="46"/>
      <c r="W6" s="466"/>
      <c r="X6" s="466"/>
      <c r="Y6" s="47" t="s">
        <v>278</v>
      </c>
      <c r="Z6" s="467">
        <f>VLOOKUP(A6,$AI$8:$AJ$10,2,FALSE)</f>
        <v>0</v>
      </c>
      <c r="AA6" s="468"/>
      <c r="AB6" s="469">
        <f>SUM(Z6:AA10)</f>
        <v>0</v>
      </c>
      <c r="AC6" s="470"/>
      <c r="AD6" s="17"/>
      <c r="AE6" s="17"/>
      <c r="AF6" s="17"/>
      <c r="AQ6" s="97"/>
      <c r="AR6" s="98"/>
      <c r="AS6" s="98"/>
      <c r="AT6" s="98"/>
      <c r="AU6" s="98"/>
      <c r="AV6" s="98"/>
      <c r="AW6" s="98"/>
      <c r="AX6" s="98"/>
    </row>
    <row r="7" spans="1:50" s="92" customFormat="1" ht="19.7" customHeight="1" x14ac:dyDescent="0.15">
      <c r="A7" s="464" t="s">
        <v>52</v>
      </c>
      <c r="B7" s="465"/>
      <c r="C7" s="465"/>
      <c r="D7" s="465"/>
      <c r="E7" s="465"/>
      <c r="F7" s="465"/>
      <c r="G7" s="465"/>
      <c r="H7" s="465"/>
      <c r="I7" s="465"/>
      <c r="J7" s="465"/>
      <c r="K7" s="44" t="s">
        <v>277</v>
      </c>
      <c r="L7" s="45"/>
      <c r="M7" s="45"/>
      <c r="N7" s="466"/>
      <c r="O7" s="466"/>
      <c r="P7" s="466"/>
      <c r="Q7" s="466"/>
      <c r="R7" s="44" t="s">
        <v>53</v>
      </c>
      <c r="S7" s="96"/>
      <c r="T7" s="46"/>
      <c r="U7" s="46"/>
      <c r="V7" s="46"/>
      <c r="W7" s="466"/>
      <c r="X7" s="466"/>
      <c r="Y7" s="47" t="s">
        <v>50</v>
      </c>
      <c r="Z7" s="467">
        <f>VLOOKUP(A7,$AI$8:$AJ$10,2,FALSE)</f>
        <v>0</v>
      </c>
      <c r="AA7" s="468"/>
      <c r="AB7" s="469"/>
      <c r="AC7" s="470"/>
      <c r="AD7" s="17"/>
      <c r="AE7" s="17"/>
      <c r="AF7" s="17"/>
      <c r="AQ7" s="97"/>
      <c r="AR7" s="98"/>
      <c r="AS7" s="98"/>
      <c r="AT7" s="98"/>
      <c r="AU7" s="98"/>
      <c r="AV7" s="98"/>
      <c r="AW7" s="98"/>
      <c r="AX7" s="98"/>
    </row>
    <row r="8" spans="1:50" s="92" customFormat="1" ht="19.7" customHeight="1" x14ac:dyDescent="0.15">
      <c r="A8" s="478" t="s">
        <v>52</v>
      </c>
      <c r="B8" s="479"/>
      <c r="C8" s="479"/>
      <c r="D8" s="479"/>
      <c r="E8" s="479"/>
      <c r="F8" s="479"/>
      <c r="G8" s="479"/>
      <c r="H8" s="479"/>
      <c r="I8" s="479"/>
      <c r="J8" s="479"/>
      <c r="K8" s="23" t="s">
        <v>277</v>
      </c>
      <c r="L8" s="25"/>
      <c r="M8" s="25"/>
      <c r="N8" s="477"/>
      <c r="O8" s="477"/>
      <c r="P8" s="477"/>
      <c r="Q8" s="477"/>
      <c r="R8" s="23" t="s">
        <v>53</v>
      </c>
      <c r="S8" s="99"/>
      <c r="T8" s="22"/>
      <c r="U8" s="22"/>
      <c r="V8" s="22"/>
      <c r="W8" s="477"/>
      <c r="X8" s="477"/>
      <c r="Y8" s="24" t="s">
        <v>279</v>
      </c>
      <c r="Z8" s="467">
        <f>VLOOKUP(A8,$AK$8:$AL$9,2,FALSE)</f>
        <v>0</v>
      </c>
      <c r="AA8" s="468"/>
      <c r="AB8" s="471"/>
      <c r="AC8" s="470"/>
      <c r="AD8" s="17"/>
      <c r="AE8" s="17"/>
      <c r="AF8" s="17"/>
      <c r="AI8" s="100" t="s">
        <v>280</v>
      </c>
      <c r="AJ8" s="101">
        <v>1</v>
      </c>
      <c r="AK8" s="102" t="s">
        <v>281</v>
      </c>
      <c r="AL8" s="101">
        <v>0.5</v>
      </c>
      <c r="AM8" s="100" t="s">
        <v>282</v>
      </c>
      <c r="AN8" s="101">
        <v>0.5</v>
      </c>
      <c r="AO8" s="100" t="s">
        <v>283</v>
      </c>
      <c r="AP8" s="103">
        <v>1</v>
      </c>
      <c r="AQ8" s="104"/>
      <c r="AR8" s="105"/>
      <c r="AS8" s="105"/>
      <c r="AT8" s="105"/>
      <c r="AU8" s="105"/>
      <c r="AV8" s="105"/>
      <c r="AW8" s="105"/>
      <c r="AX8" s="105"/>
    </row>
    <row r="9" spans="1:50" s="92" customFormat="1" ht="19.7" customHeight="1" x14ac:dyDescent="0.15">
      <c r="A9" s="478" t="s">
        <v>52</v>
      </c>
      <c r="B9" s="479"/>
      <c r="C9" s="479"/>
      <c r="D9" s="479"/>
      <c r="E9" s="479"/>
      <c r="F9" s="479"/>
      <c r="G9" s="479"/>
      <c r="H9" s="479"/>
      <c r="I9" s="479"/>
      <c r="J9" s="479"/>
      <c r="K9" s="23" t="s">
        <v>277</v>
      </c>
      <c r="L9" s="25"/>
      <c r="M9" s="25"/>
      <c r="N9" s="477"/>
      <c r="O9" s="477"/>
      <c r="P9" s="477"/>
      <c r="Q9" s="477"/>
      <c r="R9" s="23" t="s">
        <v>53</v>
      </c>
      <c r="S9" s="99"/>
      <c r="T9" s="22"/>
      <c r="U9" s="22"/>
      <c r="V9" s="22"/>
      <c r="W9" s="477"/>
      <c r="X9" s="477"/>
      <c r="Y9" s="24" t="s">
        <v>50</v>
      </c>
      <c r="Z9" s="467">
        <f>VLOOKUP(A9,$AM$8:$AN$9,2,FALSE)</f>
        <v>0</v>
      </c>
      <c r="AA9" s="468"/>
      <c r="AB9" s="471"/>
      <c r="AC9" s="470"/>
      <c r="AD9" s="17"/>
      <c r="AE9" s="17"/>
      <c r="AF9" s="17"/>
      <c r="AI9" s="100" t="s">
        <v>92</v>
      </c>
      <c r="AJ9" s="101">
        <v>1</v>
      </c>
      <c r="AK9" s="102" t="s">
        <v>52</v>
      </c>
      <c r="AL9" s="101">
        <v>0</v>
      </c>
      <c r="AM9" s="102" t="s">
        <v>52</v>
      </c>
      <c r="AN9" s="101">
        <v>0</v>
      </c>
      <c r="AO9" s="100" t="s">
        <v>284</v>
      </c>
      <c r="AP9" s="103">
        <v>1</v>
      </c>
      <c r="AQ9" s="97"/>
      <c r="AR9" s="98"/>
      <c r="AS9" s="98"/>
      <c r="AT9" s="98"/>
      <c r="AU9" s="98"/>
    </row>
    <row r="10" spans="1:50" s="92" customFormat="1" ht="19.7" customHeight="1" thickBot="1" x14ac:dyDescent="0.2">
      <c r="A10" s="474" t="s">
        <v>52</v>
      </c>
      <c r="B10" s="475"/>
      <c r="C10" s="475"/>
      <c r="D10" s="475"/>
      <c r="E10" s="475"/>
      <c r="F10" s="475"/>
      <c r="G10" s="475"/>
      <c r="H10" s="475"/>
      <c r="I10" s="475"/>
      <c r="J10" s="475"/>
      <c r="K10" s="23" t="s">
        <v>277</v>
      </c>
      <c r="L10" s="25"/>
      <c r="M10" s="25"/>
      <c r="N10" s="476"/>
      <c r="O10" s="476"/>
      <c r="P10" s="476"/>
      <c r="Q10" s="476"/>
      <c r="R10" s="31" t="s">
        <v>53</v>
      </c>
      <c r="S10" s="106"/>
      <c r="T10" s="32"/>
      <c r="U10" s="32"/>
      <c r="V10" s="32"/>
      <c r="W10" s="477"/>
      <c r="X10" s="477"/>
      <c r="Y10" s="24" t="s">
        <v>279</v>
      </c>
      <c r="Z10" s="467">
        <f>VLOOKUP(A10,$AO$8:$AP$10,2,FALSE)</f>
        <v>0</v>
      </c>
      <c r="AA10" s="468"/>
      <c r="AB10" s="472"/>
      <c r="AC10" s="473"/>
      <c r="AD10" s="17"/>
      <c r="AE10" s="17"/>
      <c r="AF10" s="17"/>
      <c r="AI10" s="100" t="s">
        <v>52</v>
      </c>
      <c r="AJ10" s="101">
        <v>0</v>
      </c>
      <c r="AK10" s="102"/>
      <c r="AM10" s="102"/>
      <c r="AN10" s="101"/>
      <c r="AO10" s="100" t="s">
        <v>52</v>
      </c>
      <c r="AP10" s="107">
        <v>0</v>
      </c>
    </row>
    <row r="11" spans="1:50" s="92" customFormat="1" ht="19.7" customHeight="1" thickBot="1" x14ac:dyDescent="0.2">
      <c r="A11" s="28" t="s">
        <v>441</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30"/>
      <c r="AD11" s="17"/>
      <c r="AE11" s="17"/>
      <c r="AF11" s="17"/>
      <c r="AI11" s="108"/>
      <c r="AJ11" s="101"/>
      <c r="AO11" s="109"/>
      <c r="AP11" s="103">
        <v>0</v>
      </c>
    </row>
    <row r="12" spans="1:50" s="92" customFormat="1" ht="19.7" customHeight="1" x14ac:dyDescent="0.15">
      <c r="A12" s="409" t="s">
        <v>285</v>
      </c>
      <c r="B12" s="354" t="s">
        <v>286</v>
      </c>
      <c r="C12" s="412"/>
      <c r="D12" s="354" t="s">
        <v>51</v>
      </c>
      <c r="E12" s="355"/>
      <c r="F12" s="355"/>
      <c r="G12" s="412"/>
      <c r="H12" s="413" t="s">
        <v>11</v>
      </c>
      <c r="I12" s="414"/>
      <c r="J12" s="414"/>
      <c r="K12" s="414"/>
      <c r="L12" s="415"/>
      <c r="M12" s="422" t="s">
        <v>287</v>
      </c>
      <c r="N12" s="423"/>
      <c r="O12" s="423"/>
      <c r="P12" s="423"/>
      <c r="Q12" s="423"/>
      <c r="R12" s="424"/>
      <c r="S12" s="425" t="s">
        <v>12</v>
      </c>
      <c r="T12" s="425"/>
      <c r="U12" s="425"/>
      <c r="V12" s="425"/>
      <c r="W12" s="425"/>
      <c r="X12" s="425"/>
      <c r="Y12" s="425"/>
      <c r="Z12" s="425"/>
      <c r="AA12" s="480" t="s">
        <v>288</v>
      </c>
      <c r="AB12" s="481"/>
      <c r="AC12" s="482"/>
      <c r="AD12" s="15"/>
      <c r="AE12" s="15"/>
      <c r="AO12" s="100"/>
      <c r="AP12" s="92">
        <v>0</v>
      </c>
    </row>
    <row r="13" spans="1:50" s="92" customFormat="1" ht="19.7" customHeight="1" x14ac:dyDescent="0.15">
      <c r="A13" s="410"/>
      <c r="B13" s="426" t="s">
        <v>289</v>
      </c>
      <c r="C13" s="427"/>
      <c r="D13" s="428" t="s">
        <v>85</v>
      </c>
      <c r="E13" s="430"/>
      <c r="F13" s="430"/>
      <c r="G13" s="429"/>
      <c r="H13" s="416"/>
      <c r="I13" s="417"/>
      <c r="J13" s="417"/>
      <c r="K13" s="417"/>
      <c r="L13" s="418"/>
      <c r="M13" s="437" t="s">
        <v>290</v>
      </c>
      <c r="N13" s="438"/>
      <c r="O13" s="438"/>
      <c r="P13" s="438"/>
      <c r="Q13" s="438"/>
      <c r="R13" s="439"/>
      <c r="S13" s="443" t="s">
        <v>13</v>
      </c>
      <c r="T13" s="443"/>
      <c r="U13" s="443"/>
      <c r="V13" s="443"/>
      <c r="W13" s="443" t="s">
        <v>291</v>
      </c>
      <c r="X13" s="443"/>
      <c r="Y13" s="443"/>
      <c r="Z13" s="443"/>
      <c r="AA13" s="483" t="s">
        <v>292</v>
      </c>
      <c r="AB13" s="484"/>
      <c r="AC13" s="485"/>
      <c r="AD13" s="9"/>
      <c r="AE13" s="9"/>
    </row>
    <row r="14" spans="1:50" s="92" customFormat="1" ht="19.7" customHeight="1" x14ac:dyDescent="0.15">
      <c r="A14" s="410"/>
      <c r="B14" s="426"/>
      <c r="C14" s="427"/>
      <c r="D14" s="431"/>
      <c r="E14" s="432"/>
      <c r="F14" s="432"/>
      <c r="G14" s="433"/>
      <c r="H14" s="416"/>
      <c r="I14" s="417"/>
      <c r="J14" s="417"/>
      <c r="K14" s="417"/>
      <c r="L14" s="418"/>
      <c r="M14" s="440"/>
      <c r="N14" s="441"/>
      <c r="O14" s="441"/>
      <c r="P14" s="441"/>
      <c r="Q14" s="441"/>
      <c r="R14" s="442"/>
      <c r="S14" s="443"/>
      <c r="T14" s="443"/>
      <c r="U14" s="443"/>
      <c r="V14" s="443"/>
      <c r="W14" s="443" t="s">
        <v>293</v>
      </c>
      <c r="X14" s="443"/>
      <c r="Y14" s="443"/>
      <c r="Z14" s="443"/>
      <c r="AA14" s="483" t="s">
        <v>294</v>
      </c>
      <c r="AB14" s="484"/>
      <c r="AC14" s="485"/>
      <c r="AD14" s="9"/>
      <c r="AE14" s="9"/>
    </row>
    <row r="15" spans="1:50" s="92" customFormat="1" ht="19.7" customHeight="1" thickBot="1" x14ac:dyDescent="0.2">
      <c r="A15" s="411"/>
      <c r="B15" s="428"/>
      <c r="C15" s="429"/>
      <c r="D15" s="434"/>
      <c r="E15" s="435"/>
      <c r="F15" s="435"/>
      <c r="G15" s="436"/>
      <c r="H15" s="419"/>
      <c r="I15" s="420"/>
      <c r="J15" s="420"/>
      <c r="K15" s="420"/>
      <c r="L15" s="421"/>
      <c r="M15" s="494" t="s">
        <v>295</v>
      </c>
      <c r="N15" s="495"/>
      <c r="O15" s="495"/>
      <c r="P15" s="495"/>
      <c r="Q15" s="495"/>
      <c r="R15" s="496"/>
      <c r="S15" s="444"/>
      <c r="T15" s="444"/>
      <c r="U15" s="444"/>
      <c r="V15" s="444"/>
      <c r="W15" s="444" t="s">
        <v>15</v>
      </c>
      <c r="X15" s="444"/>
      <c r="Y15" s="444"/>
      <c r="Z15" s="444"/>
      <c r="AA15" s="486" t="s">
        <v>16</v>
      </c>
      <c r="AB15" s="487"/>
      <c r="AC15" s="488"/>
      <c r="AD15" s="21"/>
      <c r="AE15" s="21"/>
    </row>
    <row r="16" spans="1:50" s="92" customFormat="1" ht="19.7" customHeight="1" x14ac:dyDescent="0.15">
      <c r="A16" s="380" t="s">
        <v>296</v>
      </c>
      <c r="B16" s="382" t="s">
        <v>20</v>
      </c>
      <c r="C16" s="383"/>
      <c r="D16" s="384" t="s">
        <v>86</v>
      </c>
      <c r="E16" s="385"/>
      <c r="F16" s="385"/>
      <c r="G16" s="386"/>
      <c r="H16" s="387" t="s">
        <v>297</v>
      </c>
      <c r="I16" s="387"/>
      <c r="J16" s="387"/>
      <c r="K16" s="387"/>
      <c r="L16" s="387"/>
      <c r="M16" s="489" t="s">
        <v>298</v>
      </c>
      <c r="N16" s="489"/>
      <c r="O16" s="489"/>
      <c r="P16" s="489"/>
      <c r="Q16" s="489"/>
      <c r="R16" s="489"/>
      <c r="S16" s="387" t="s">
        <v>27</v>
      </c>
      <c r="T16" s="387"/>
      <c r="U16" s="387"/>
      <c r="V16" s="387"/>
      <c r="W16" s="490" t="s">
        <v>172</v>
      </c>
      <c r="X16" s="490"/>
      <c r="Y16" s="490"/>
      <c r="Z16" s="490"/>
      <c r="AA16" s="491" t="s">
        <v>299</v>
      </c>
      <c r="AB16" s="492"/>
      <c r="AC16" s="493"/>
      <c r="AD16" s="9"/>
      <c r="AE16" s="9"/>
      <c r="AI16" s="110" t="s">
        <v>207</v>
      </c>
      <c r="AJ16" s="111">
        <v>1</v>
      </c>
      <c r="AK16" s="111" t="s">
        <v>209</v>
      </c>
      <c r="AL16" s="111">
        <v>1</v>
      </c>
    </row>
    <row r="17" spans="1:38" s="92" customFormat="1" ht="19.7" customHeight="1" x14ac:dyDescent="0.15">
      <c r="A17" s="368"/>
      <c r="B17" s="375" t="s">
        <v>24</v>
      </c>
      <c r="C17" s="376"/>
      <c r="D17" s="376"/>
      <c r="E17" s="376"/>
      <c r="F17" s="376"/>
      <c r="G17" s="377"/>
      <c r="H17" s="388"/>
      <c r="I17" s="388"/>
      <c r="J17" s="388"/>
      <c r="K17" s="388"/>
      <c r="L17" s="388"/>
      <c r="M17" s="403" t="s">
        <v>300</v>
      </c>
      <c r="N17" s="403"/>
      <c r="O17" s="403"/>
      <c r="P17" s="403"/>
      <c r="Q17" s="403"/>
      <c r="R17" s="403"/>
      <c r="S17" s="388"/>
      <c r="T17" s="388"/>
      <c r="U17" s="388"/>
      <c r="V17" s="388"/>
      <c r="W17" s="390" t="s">
        <v>301</v>
      </c>
      <c r="X17" s="390"/>
      <c r="Y17" s="390"/>
      <c r="Z17" s="390"/>
      <c r="AA17" s="497" t="s">
        <v>248</v>
      </c>
      <c r="AB17" s="498"/>
      <c r="AC17" s="499"/>
      <c r="AD17" s="9"/>
      <c r="AE17" s="9"/>
      <c r="AI17" s="110" t="s">
        <v>302</v>
      </c>
      <c r="AJ17" s="111">
        <v>0.8</v>
      </c>
      <c r="AK17" s="111" t="s">
        <v>208</v>
      </c>
      <c r="AL17" s="112">
        <v>0.8</v>
      </c>
    </row>
    <row r="18" spans="1:38" s="92" customFormat="1" ht="19.7" customHeight="1" thickBot="1" x14ac:dyDescent="0.2">
      <c r="A18" s="381"/>
      <c r="B18" s="508">
        <f>VLOOKUP(B16,$AI$16:$AJ$20,2,FALSE)</f>
        <v>1</v>
      </c>
      <c r="C18" s="509"/>
      <c r="D18" s="510">
        <f>VLOOKUP(D16,$AK$16:$AL$19,2,FALSE)</f>
        <v>0.8</v>
      </c>
      <c r="E18" s="511"/>
      <c r="F18" s="511"/>
      <c r="G18" s="508"/>
      <c r="H18" s="389"/>
      <c r="I18" s="389"/>
      <c r="J18" s="389"/>
      <c r="K18" s="389"/>
      <c r="L18" s="389"/>
      <c r="M18" s="512" t="s">
        <v>83</v>
      </c>
      <c r="N18" s="512"/>
      <c r="O18" s="512"/>
      <c r="P18" s="512"/>
      <c r="Q18" s="512"/>
      <c r="R18" s="512"/>
      <c r="S18" s="389"/>
      <c r="T18" s="389"/>
      <c r="U18" s="389"/>
      <c r="V18" s="389"/>
      <c r="W18" s="391">
        <v>8500</v>
      </c>
      <c r="X18" s="392"/>
      <c r="Y18" s="392"/>
      <c r="Z18" s="113" t="s">
        <v>303</v>
      </c>
      <c r="AA18" s="500" t="s">
        <v>304</v>
      </c>
      <c r="AB18" s="501"/>
      <c r="AC18" s="502"/>
      <c r="AD18" s="21"/>
      <c r="AE18" s="21"/>
      <c r="AI18" s="110" t="s">
        <v>167</v>
      </c>
      <c r="AJ18" s="111">
        <v>0.8</v>
      </c>
      <c r="AK18" s="111" t="s">
        <v>305</v>
      </c>
      <c r="AL18" s="112">
        <v>0.5</v>
      </c>
    </row>
    <row r="19" spans="1:38" s="92" customFormat="1" ht="19.7" customHeight="1" thickTop="1" x14ac:dyDescent="0.15">
      <c r="A19" s="380">
        <v>1</v>
      </c>
      <c r="B19" s="394" t="s">
        <v>306</v>
      </c>
      <c r="C19" s="395"/>
      <c r="D19" s="396" t="s">
        <v>25</v>
      </c>
      <c r="E19" s="397"/>
      <c r="F19" s="397"/>
      <c r="G19" s="398"/>
      <c r="H19" s="399"/>
      <c r="I19" s="399"/>
      <c r="J19" s="399"/>
      <c r="K19" s="399"/>
      <c r="L19" s="399"/>
      <c r="M19" s="503"/>
      <c r="N19" s="503"/>
      <c r="O19" s="503"/>
      <c r="P19" s="503"/>
      <c r="Q19" s="503"/>
      <c r="R19" s="503"/>
      <c r="S19" s="399"/>
      <c r="T19" s="399"/>
      <c r="U19" s="399"/>
      <c r="V19" s="399"/>
      <c r="W19" s="504" t="s">
        <v>307</v>
      </c>
      <c r="X19" s="504"/>
      <c r="Y19" s="504"/>
      <c r="Z19" s="504"/>
      <c r="AA19" s="505" t="s">
        <v>308</v>
      </c>
      <c r="AB19" s="506"/>
      <c r="AC19" s="507"/>
      <c r="AD19" s="9"/>
      <c r="AE19" s="9"/>
      <c r="AF19" s="9"/>
      <c r="AI19" s="110" t="s">
        <v>173</v>
      </c>
      <c r="AJ19" s="111">
        <v>0.6</v>
      </c>
      <c r="AK19" s="17" t="s">
        <v>306</v>
      </c>
      <c r="AL19" s="17"/>
    </row>
    <row r="20" spans="1:38" s="92" customFormat="1" ht="19.7" customHeight="1" x14ac:dyDescent="0.15">
      <c r="A20" s="368"/>
      <c r="B20" s="375" t="s">
        <v>309</v>
      </c>
      <c r="C20" s="376"/>
      <c r="D20" s="376"/>
      <c r="E20" s="376"/>
      <c r="F20" s="376"/>
      <c r="G20" s="377"/>
      <c r="H20" s="374"/>
      <c r="I20" s="374"/>
      <c r="J20" s="374"/>
      <c r="K20" s="374"/>
      <c r="L20" s="374"/>
      <c r="M20" s="378"/>
      <c r="N20" s="378"/>
      <c r="O20" s="378"/>
      <c r="P20" s="378"/>
      <c r="Q20" s="378"/>
      <c r="R20" s="378"/>
      <c r="S20" s="374"/>
      <c r="T20" s="374"/>
      <c r="U20" s="374"/>
      <c r="V20" s="374"/>
      <c r="W20" s="365" t="s">
        <v>310</v>
      </c>
      <c r="X20" s="365"/>
      <c r="Y20" s="365"/>
      <c r="Z20" s="365"/>
      <c r="AA20" s="513" t="s">
        <v>311</v>
      </c>
      <c r="AB20" s="514"/>
      <c r="AC20" s="515"/>
      <c r="AD20" s="9"/>
      <c r="AE20" s="9"/>
      <c r="AF20" s="9"/>
      <c r="AI20" s="17" t="s">
        <v>306</v>
      </c>
      <c r="AJ20" s="17"/>
    </row>
    <row r="21" spans="1:38" s="92" customFormat="1" ht="19.7" customHeight="1" x14ac:dyDescent="0.15">
      <c r="A21" s="393"/>
      <c r="B21" s="404">
        <f>VLOOKUP(B19,$AI$16:$AJ$20,2,FALSE)</f>
        <v>0</v>
      </c>
      <c r="C21" s="404"/>
      <c r="D21" s="405">
        <f>VLOOKUP(D19,$AK$16:$AL$19,2,FALSE)</f>
        <v>0</v>
      </c>
      <c r="E21" s="406"/>
      <c r="F21" s="406"/>
      <c r="G21" s="407"/>
      <c r="H21" s="400"/>
      <c r="I21" s="400"/>
      <c r="J21" s="400"/>
      <c r="K21" s="400"/>
      <c r="L21" s="400"/>
      <c r="M21" s="408"/>
      <c r="N21" s="408"/>
      <c r="O21" s="408"/>
      <c r="P21" s="408"/>
      <c r="Q21" s="408"/>
      <c r="R21" s="408"/>
      <c r="S21" s="400"/>
      <c r="T21" s="400"/>
      <c r="U21" s="400"/>
      <c r="V21" s="400"/>
      <c r="W21" s="401"/>
      <c r="X21" s="402"/>
      <c r="Y21" s="402"/>
      <c r="Z21" s="114" t="s">
        <v>312</v>
      </c>
      <c r="AA21" s="516" t="s">
        <v>311</v>
      </c>
      <c r="AB21" s="517"/>
      <c r="AC21" s="518"/>
      <c r="AD21" s="21"/>
      <c r="AE21" s="21"/>
      <c r="AF21" s="21"/>
    </row>
    <row r="22" spans="1:38" s="92" customFormat="1" ht="19.7" customHeight="1" x14ac:dyDescent="0.15">
      <c r="A22" s="368">
        <v>2</v>
      </c>
      <c r="B22" s="369" t="s">
        <v>25</v>
      </c>
      <c r="C22" s="370"/>
      <c r="D22" s="371" t="s">
        <v>25</v>
      </c>
      <c r="E22" s="372"/>
      <c r="F22" s="372"/>
      <c r="G22" s="373"/>
      <c r="H22" s="374"/>
      <c r="I22" s="374"/>
      <c r="J22" s="374"/>
      <c r="K22" s="374"/>
      <c r="L22" s="374"/>
      <c r="M22" s="378"/>
      <c r="N22" s="378"/>
      <c r="O22" s="378"/>
      <c r="P22" s="378"/>
      <c r="Q22" s="378"/>
      <c r="R22" s="378"/>
      <c r="S22" s="374"/>
      <c r="T22" s="374"/>
      <c r="U22" s="374"/>
      <c r="V22" s="374"/>
      <c r="W22" s="379" t="s">
        <v>307</v>
      </c>
      <c r="X22" s="379"/>
      <c r="Y22" s="379"/>
      <c r="Z22" s="379"/>
      <c r="AA22" s="513" t="s">
        <v>308</v>
      </c>
      <c r="AB22" s="514"/>
      <c r="AC22" s="515"/>
      <c r="AD22" s="9"/>
      <c r="AE22" s="9"/>
      <c r="AF22" s="9"/>
    </row>
    <row r="23" spans="1:38" s="92" customFormat="1" ht="19.7" customHeight="1" x14ac:dyDescent="0.15">
      <c r="A23" s="368"/>
      <c r="B23" s="375" t="s">
        <v>313</v>
      </c>
      <c r="C23" s="376"/>
      <c r="D23" s="376"/>
      <c r="E23" s="376"/>
      <c r="F23" s="376"/>
      <c r="G23" s="377"/>
      <c r="H23" s="374"/>
      <c r="I23" s="374"/>
      <c r="J23" s="374"/>
      <c r="K23" s="374"/>
      <c r="L23" s="374"/>
      <c r="M23" s="378"/>
      <c r="N23" s="378"/>
      <c r="O23" s="378"/>
      <c r="P23" s="378"/>
      <c r="Q23" s="378"/>
      <c r="R23" s="378"/>
      <c r="S23" s="374"/>
      <c r="T23" s="374"/>
      <c r="U23" s="374"/>
      <c r="V23" s="374"/>
      <c r="W23" s="365" t="s">
        <v>310</v>
      </c>
      <c r="X23" s="365"/>
      <c r="Y23" s="365"/>
      <c r="Z23" s="365"/>
      <c r="AA23" s="513" t="s">
        <v>308</v>
      </c>
      <c r="AB23" s="514"/>
      <c r="AC23" s="515"/>
      <c r="AD23" s="9"/>
      <c r="AE23" s="9"/>
      <c r="AF23" s="9"/>
    </row>
    <row r="24" spans="1:38" s="92" customFormat="1" ht="19.7" customHeight="1" x14ac:dyDescent="0.15">
      <c r="A24" s="368"/>
      <c r="B24" s="404">
        <f>VLOOKUP(B22,$AI$16:$AJ$20,2,FALSE)</f>
        <v>0</v>
      </c>
      <c r="C24" s="404"/>
      <c r="D24" s="522">
        <f>VLOOKUP(D22,$AK$16:$AL$19,2,FALSE)</f>
        <v>0</v>
      </c>
      <c r="E24" s="523"/>
      <c r="F24" s="523"/>
      <c r="G24" s="524"/>
      <c r="H24" s="374"/>
      <c r="I24" s="374"/>
      <c r="J24" s="374"/>
      <c r="K24" s="374"/>
      <c r="L24" s="374"/>
      <c r="M24" s="378"/>
      <c r="N24" s="378"/>
      <c r="O24" s="378"/>
      <c r="P24" s="378"/>
      <c r="Q24" s="378"/>
      <c r="R24" s="378"/>
      <c r="S24" s="374"/>
      <c r="T24" s="374"/>
      <c r="U24" s="374"/>
      <c r="V24" s="374"/>
      <c r="W24" s="366"/>
      <c r="X24" s="367"/>
      <c r="Y24" s="367"/>
      <c r="Z24" s="115" t="s">
        <v>303</v>
      </c>
      <c r="AA24" s="513" t="s">
        <v>308</v>
      </c>
      <c r="AB24" s="514"/>
      <c r="AC24" s="515"/>
      <c r="AD24" s="21"/>
      <c r="AE24" s="21"/>
      <c r="AF24" s="21"/>
    </row>
    <row r="25" spans="1:38" s="92" customFormat="1" ht="19.7" customHeight="1" x14ac:dyDescent="0.15">
      <c r="A25" s="368">
        <v>3</v>
      </c>
      <c r="B25" s="369" t="s">
        <v>25</v>
      </c>
      <c r="C25" s="370"/>
      <c r="D25" s="371" t="s">
        <v>25</v>
      </c>
      <c r="E25" s="372"/>
      <c r="F25" s="372"/>
      <c r="G25" s="373"/>
      <c r="H25" s="374"/>
      <c r="I25" s="374"/>
      <c r="J25" s="374"/>
      <c r="K25" s="374"/>
      <c r="L25" s="374"/>
      <c r="M25" s="378"/>
      <c r="N25" s="378"/>
      <c r="O25" s="378"/>
      <c r="P25" s="378"/>
      <c r="Q25" s="378"/>
      <c r="R25" s="378"/>
      <c r="S25" s="374"/>
      <c r="T25" s="374"/>
      <c r="U25" s="374"/>
      <c r="V25" s="374"/>
      <c r="W25" s="379" t="s">
        <v>314</v>
      </c>
      <c r="X25" s="379"/>
      <c r="Y25" s="379"/>
      <c r="Z25" s="379"/>
      <c r="AA25" s="513" t="s">
        <v>308</v>
      </c>
      <c r="AB25" s="514"/>
      <c r="AC25" s="515"/>
      <c r="AD25" s="9"/>
      <c r="AE25" s="9"/>
      <c r="AF25" s="9"/>
    </row>
    <row r="26" spans="1:38" s="92" customFormat="1" ht="19.7" customHeight="1" x14ac:dyDescent="0.15">
      <c r="A26" s="368"/>
      <c r="B26" s="375" t="s">
        <v>309</v>
      </c>
      <c r="C26" s="376"/>
      <c r="D26" s="376"/>
      <c r="E26" s="376"/>
      <c r="F26" s="376"/>
      <c r="G26" s="377"/>
      <c r="H26" s="374"/>
      <c r="I26" s="374"/>
      <c r="J26" s="374"/>
      <c r="K26" s="374"/>
      <c r="L26" s="374"/>
      <c r="M26" s="378"/>
      <c r="N26" s="378"/>
      <c r="O26" s="378"/>
      <c r="P26" s="378"/>
      <c r="Q26" s="378"/>
      <c r="R26" s="378"/>
      <c r="S26" s="374"/>
      <c r="T26" s="374"/>
      <c r="U26" s="374"/>
      <c r="V26" s="374"/>
      <c r="W26" s="365" t="s">
        <v>315</v>
      </c>
      <c r="X26" s="365"/>
      <c r="Y26" s="365"/>
      <c r="Z26" s="365"/>
      <c r="AA26" s="513" t="s">
        <v>308</v>
      </c>
      <c r="AB26" s="514"/>
      <c r="AC26" s="515"/>
      <c r="AD26" s="9"/>
      <c r="AE26" s="9"/>
      <c r="AF26" s="9"/>
    </row>
    <row r="27" spans="1:38" s="92" customFormat="1" ht="19.7" customHeight="1" x14ac:dyDescent="0.15">
      <c r="A27" s="368"/>
      <c r="B27" s="404">
        <f>VLOOKUP(B25,$AI$16:$AJ$20,2,FALSE)</f>
        <v>0</v>
      </c>
      <c r="C27" s="404"/>
      <c r="D27" s="522">
        <f>VLOOKUP(D25,$AK$16:$AL$19,2,FALSE)</f>
        <v>0</v>
      </c>
      <c r="E27" s="523"/>
      <c r="F27" s="523"/>
      <c r="G27" s="524"/>
      <c r="H27" s="374"/>
      <c r="I27" s="374"/>
      <c r="J27" s="374"/>
      <c r="K27" s="374"/>
      <c r="L27" s="374"/>
      <c r="M27" s="378"/>
      <c r="N27" s="378"/>
      <c r="O27" s="378"/>
      <c r="P27" s="378"/>
      <c r="Q27" s="378"/>
      <c r="R27" s="378"/>
      <c r="S27" s="374"/>
      <c r="T27" s="374"/>
      <c r="U27" s="374"/>
      <c r="V27" s="374"/>
      <c r="W27" s="366"/>
      <c r="X27" s="367"/>
      <c r="Y27" s="367"/>
      <c r="Z27" s="115" t="s">
        <v>303</v>
      </c>
      <c r="AA27" s="513" t="s">
        <v>308</v>
      </c>
      <c r="AB27" s="514"/>
      <c r="AC27" s="515"/>
      <c r="AD27" s="21"/>
      <c r="AE27" s="21"/>
      <c r="AF27" s="21"/>
    </row>
    <row r="28" spans="1:38" s="92" customFormat="1" ht="19.7" customHeight="1" x14ac:dyDescent="0.15">
      <c r="A28" s="368">
        <v>4</v>
      </c>
      <c r="B28" s="369" t="s">
        <v>25</v>
      </c>
      <c r="C28" s="370"/>
      <c r="D28" s="371" t="s">
        <v>25</v>
      </c>
      <c r="E28" s="372"/>
      <c r="F28" s="372"/>
      <c r="G28" s="373"/>
      <c r="H28" s="374"/>
      <c r="I28" s="374"/>
      <c r="J28" s="374"/>
      <c r="K28" s="374"/>
      <c r="L28" s="374"/>
      <c r="M28" s="378"/>
      <c r="N28" s="378"/>
      <c r="O28" s="378"/>
      <c r="P28" s="378"/>
      <c r="Q28" s="378"/>
      <c r="R28" s="378"/>
      <c r="S28" s="374"/>
      <c r="T28" s="374"/>
      <c r="U28" s="374"/>
      <c r="V28" s="374"/>
      <c r="W28" s="379" t="s">
        <v>314</v>
      </c>
      <c r="X28" s="379"/>
      <c r="Y28" s="379"/>
      <c r="Z28" s="379"/>
      <c r="AA28" s="513" t="s">
        <v>308</v>
      </c>
      <c r="AB28" s="514"/>
      <c r="AC28" s="515"/>
      <c r="AD28" s="9"/>
      <c r="AE28" s="9"/>
      <c r="AF28" s="9"/>
    </row>
    <row r="29" spans="1:38" s="92" customFormat="1" ht="19.7" customHeight="1" x14ac:dyDescent="0.15">
      <c r="A29" s="368"/>
      <c r="B29" s="375" t="s">
        <v>313</v>
      </c>
      <c r="C29" s="376"/>
      <c r="D29" s="376"/>
      <c r="E29" s="376"/>
      <c r="F29" s="376"/>
      <c r="G29" s="377"/>
      <c r="H29" s="374"/>
      <c r="I29" s="374"/>
      <c r="J29" s="374"/>
      <c r="K29" s="374"/>
      <c r="L29" s="374"/>
      <c r="M29" s="378"/>
      <c r="N29" s="378"/>
      <c r="O29" s="378"/>
      <c r="P29" s="378"/>
      <c r="Q29" s="378"/>
      <c r="R29" s="378"/>
      <c r="S29" s="374"/>
      <c r="T29" s="374"/>
      <c r="U29" s="374"/>
      <c r="V29" s="374"/>
      <c r="W29" s="365" t="s">
        <v>315</v>
      </c>
      <c r="X29" s="365"/>
      <c r="Y29" s="365"/>
      <c r="Z29" s="365"/>
      <c r="AA29" s="513" t="s">
        <v>308</v>
      </c>
      <c r="AB29" s="514"/>
      <c r="AC29" s="515"/>
      <c r="AD29" s="9"/>
      <c r="AE29" s="9"/>
      <c r="AF29" s="9"/>
    </row>
    <row r="30" spans="1:38" s="92" customFormat="1" ht="19.7" customHeight="1" x14ac:dyDescent="0.15">
      <c r="A30" s="368"/>
      <c r="B30" s="404">
        <f>VLOOKUP(B28,$AI$16:$AJ$20,2,FALSE)</f>
        <v>0</v>
      </c>
      <c r="C30" s="404"/>
      <c r="D30" s="522">
        <f>VLOOKUP(D28,$AK$16:$AL$19,2,FALSE)</f>
        <v>0</v>
      </c>
      <c r="E30" s="523"/>
      <c r="F30" s="523"/>
      <c r="G30" s="524"/>
      <c r="H30" s="374"/>
      <c r="I30" s="374"/>
      <c r="J30" s="374"/>
      <c r="K30" s="374"/>
      <c r="L30" s="374"/>
      <c r="M30" s="378"/>
      <c r="N30" s="378"/>
      <c r="O30" s="378"/>
      <c r="P30" s="378"/>
      <c r="Q30" s="378"/>
      <c r="R30" s="378"/>
      <c r="S30" s="374"/>
      <c r="T30" s="374"/>
      <c r="U30" s="374"/>
      <c r="V30" s="374"/>
      <c r="W30" s="366"/>
      <c r="X30" s="367"/>
      <c r="Y30" s="367"/>
      <c r="Z30" s="115" t="s">
        <v>303</v>
      </c>
      <c r="AA30" s="513" t="s">
        <v>308</v>
      </c>
      <c r="AB30" s="514"/>
      <c r="AC30" s="515"/>
      <c r="AD30" s="21"/>
      <c r="AE30" s="21"/>
      <c r="AF30" s="21"/>
    </row>
    <row r="31" spans="1:38" s="92" customFormat="1" ht="19.7" customHeight="1" x14ac:dyDescent="0.15">
      <c r="A31" s="368">
        <v>5</v>
      </c>
      <c r="B31" s="369" t="s">
        <v>25</v>
      </c>
      <c r="C31" s="370"/>
      <c r="D31" s="371" t="s">
        <v>25</v>
      </c>
      <c r="E31" s="372"/>
      <c r="F31" s="372"/>
      <c r="G31" s="373"/>
      <c r="H31" s="374"/>
      <c r="I31" s="374"/>
      <c r="J31" s="374"/>
      <c r="K31" s="374"/>
      <c r="L31" s="374"/>
      <c r="M31" s="378"/>
      <c r="N31" s="378"/>
      <c r="O31" s="378"/>
      <c r="P31" s="378"/>
      <c r="Q31" s="378"/>
      <c r="R31" s="378"/>
      <c r="S31" s="374"/>
      <c r="T31" s="374"/>
      <c r="U31" s="374"/>
      <c r="V31" s="374"/>
      <c r="W31" s="379" t="s">
        <v>314</v>
      </c>
      <c r="X31" s="379"/>
      <c r="Y31" s="379"/>
      <c r="Z31" s="379"/>
      <c r="AA31" s="513" t="s">
        <v>308</v>
      </c>
      <c r="AB31" s="514"/>
      <c r="AC31" s="515"/>
      <c r="AD31" s="9"/>
      <c r="AE31" s="9"/>
      <c r="AF31" s="9"/>
    </row>
    <row r="32" spans="1:38" s="92" customFormat="1" ht="19.7" customHeight="1" x14ac:dyDescent="0.15">
      <c r="A32" s="368"/>
      <c r="B32" s="375" t="s">
        <v>313</v>
      </c>
      <c r="C32" s="376"/>
      <c r="D32" s="376"/>
      <c r="E32" s="376"/>
      <c r="F32" s="376"/>
      <c r="G32" s="377"/>
      <c r="H32" s="374"/>
      <c r="I32" s="374"/>
      <c r="J32" s="374"/>
      <c r="K32" s="374"/>
      <c r="L32" s="374"/>
      <c r="M32" s="378"/>
      <c r="N32" s="378"/>
      <c r="O32" s="378"/>
      <c r="P32" s="378"/>
      <c r="Q32" s="378"/>
      <c r="R32" s="378"/>
      <c r="S32" s="374"/>
      <c r="T32" s="374"/>
      <c r="U32" s="374"/>
      <c r="V32" s="374"/>
      <c r="W32" s="365" t="s">
        <v>315</v>
      </c>
      <c r="X32" s="365"/>
      <c r="Y32" s="365"/>
      <c r="Z32" s="365"/>
      <c r="AA32" s="513" t="s">
        <v>308</v>
      </c>
      <c r="AB32" s="514"/>
      <c r="AC32" s="515"/>
      <c r="AD32" s="9"/>
      <c r="AE32" s="9"/>
      <c r="AF32" s="9"/>
    </row>
    <row r="33" spans="1:43" s="92" customFormat="1" ht="19.7" customHeight="1" thickBot="1" x14ac:dyDescent="0.2">
      <c r="A33" s="528"/>
      <c r="B33" s="407">
        <f>VLOOKUP(B31,$AI$16:$AJ$20,2,FALSE)</f>
        <v>0</v>
      </c>
      <c r="C33" s="530"/>
      <c r="D33" s="405">
        <f>VLOOKUP(D31,$AK$16:$AL$19,2,FALSE)</f>
        <v>0</v>
      </c>
      <c r="E33" s="406"/>
      <c r="F33" s="406"/>
      <c r="G33" s="407"/>
      <c r="H33" s="400"/>
      <c r="I33" s="400"/>
      <c r="J33" s="529"/>
      <c r="K33" s="529"/>
      <c r="L33" s="529"/>
      <c r="M33" s="531"/>
      <c r="N33" s="531"/>
      <c r="O33" s="531"/>
      <c r="P33" s="531"/>
      <c r="Q33" s="531"/>
      <c r="R33" s="531"/>
      <c r="S33" s="529"/>
      <c r="T33" s="529"/>
      <c r="U33" s="529"/>
      <c r="V33" s="529"/>
      <c r="W33" s="532"/>
      <c r="X33" s="533"/>
      <c r="Y33" s="533"/>
      <c r="Z33" s="116" t="s">
        <v>303</v>
      </c>
      <c r="AA33" s="519" t="s">
        <v>308</v>
      </c>
      <c r="AB33" s="520"/>
      <c r="AC33" s="521"/>
      <c r="AD33" s="21"/>
      <c r="AE33" s="21"/>
      <c r="AF33" s="21"/>
    </row>
    <row r="34" spans="1:43" s="92" customFormat="1" ht="19.7" customHeight="1" x14ac:dyDescent="0.15">
      <c r="A34" s="350" t="s">
        <v>63</v>
      </c>
      <c r="B34" s="352" t="s">
        <v>316</v>
      </c>
      <c r="C34" s="352"/>
      <c r="D34" s="352"/>
      <c r="E34" s="352"/>
      <c r="F34" s="352" t="s">
        <v>57</v>
      </c>
      <c r="G34" s="352"/>
      <c r="H34" s="352"/>
      <c r="I34" s="352"/>
      <c r="J34" s="353" t="s">
        <v>58</v>
      </c>
      <c r="K34" s="353"/>
      <c r="L34" s="353"/>
      <c r="M34" s="353"/>
      <c r="N34" s="353" t="s">
        <v>59</v>
      </c>
      <c r="O34" s="353"/>
      <c r="P34" s="353"/>
      <c r="Q34" s="353"/>
      <c r="R34" s="353" t="s">
        <v>60</v>
      </c>
      <c r="S34" s="353"/>
      <c r="T34" s="353"/>
      <c r="U34" s="353"/>
      <c r="V34" s="353" t="s">
        <v>64</v>
      </c>
      <c r="W34" s="353"/>
      <c r="X34" s="353"/>
      <c r="Y34" s="353"/>
      <c r="Z34" s="354" t="s">
        <v>84</v>
      </c>
      <c r="AA34" s="355"/>
      <c r="AB34" s="355"/>
      <c r="AC34" s="356"/>
      <c r="AD34" s="21"/>
      <c r="AE34" s="21"/>
      <c r="AH34" s="109" t="s">
        <v>54</v>
      </c>
      <c r="AI34" s="109">
        <v>3</v>
      </c>
      <c r="AK34" s="109">
        <v>3</v>
      </c>
      <c r="AL34" s="109">
        <v>0.6</v>
      </c>
      <c r="AM34" s="109">
        <v>2</v>
      </c>
      <c r="AN34" s="109">
        <v>0.6</v>
      </c>
      <c r="AO34" s="109">
        <v>4</v>
      </c>
      <c r="AP34" s="109">
        <v>0.6</v>
      </c>
    </row>
    <row r="35" spans="1:43" s="92" customFormat="1" ht="19.7" customHeight="1" x14ac:dyDescent="0.15">
      <c r="A35" s="351"/>
      <c r="B35" s="357" t="s">
        <v>56</v>
      </c>
      <c r="C35" s="357"/>
      <c r="D35" s="358">
        <v>2</v>
      </c>
      <c r="E35" s="359"/>
      <c r="F35" s="357" t="s">
        <v>56</v>
      </c>
      <c r="G35" s="357"/>
      <c r="H35" s="358">
        <v>2</v>
      </c>
      <c r="I35" s="359"/>
      <c r="J35" s="357" t="s">
        <v>56</v>
      </c>
      <c r="K35" s="357"/>
      <c r="L35" s="358">
        <v>2</v>
      </c>
      <c r="M35" s="359"/>
      <c r="N35" s="357" t="s">
        <v>56</v>
      </c>
      <c r="O35" s="357"/>
      <c r="P35" s="358">
        <v>2</v>
      </c>
      <c r="Q35" s="359"/>
      <c r="R35" s="357" t="s">
        <v>56</v>
      </c>
      <c r="S35" s="357"/>
      <c r="T35" s="358">
        <v>2</v>
      </c>
      <c r="U35" s="359"/>
      <c r="V35" s="360">
        <f>SUM(B36:U37)</f>
        <v>0</v>
      </c>
      <c r="W35" s="360"/>
      <c r="X35" s="360"/>
      <c r="Y35" s="360"/>
      <c r="Z35" s="361">
        <f>AB6+V35</f>
        <v>0</v>
      </c>
      <c r="AA35" s="362"/>
      <c r="AB35" s="362"/>
      <c r="AC35" s="363"/>
      <c r="AD35" s="21"/>
      <c r="AE35" s="21"/>
      <c r="AH35" s="109" t="s">
        <v>55</v>
      </c>
      <c r="AI35" s="109">
        <v>3</v>
      </c>
      <c r="AK35" s="109">
        <v>6</v>
      </c>
      <c r="AL35" s="109">
        <v>0.4</v>
      </c>
      <c r="AM35" s="109">
        <v>3</v>
      </c>
      <c r="AN35" s="109">
        <v>0.4</v>
      </c>
      <c r="AO35" s="109">
        <v>7</v>
      </c>
      <c r="AP35" s="109">
        <v>0.4</v>
      </c>
    </row>
    <row r="36" spans="1:43" s="92" customFormat="1" ht="18" customHeight="1" x14ac:dyDescent="0.15">
      <c r="A36" s="351"/>
      <c r="B36" s="364">
        <f>D35*B21*D21</f>
        <v>0</v>
      </c>
      <c r="C36" s="364"/>
      <c r="D36" s="364"/>
      <c r="E36" s="364"/>
      <c r="F36" s="364">
        <f>H35*B24*D24</f>
        <v>0</v>
      </c>
      <c r="G36" s="364"/>
      <c r="H36" s="364"/>
      <c r="I36" s="364"/>
      <c r="J36" s="364">
        <f>L35*B27*D27</f>
        <v>0</v>
      </c>
      <c r="K36" s="364"/>
      <c r="L36" s="364"/>
      <c r="M36" s="364"/>
      <c r="N36" s="364">
        <f>P35*B30*D30</f>
        <v>0</v>
      </c>
      <c r="O36" s="364"/>
      <c r="P36" s="364"/>
      <c r="Q36" s="364"/>
      <c r="R36" s="364">
        <f>T35*B33*D33</f>
        <v>0</v>
      </c>
      <c r="S36" s="364"/>
      <c r="T36" s="364"/>
      <c r="U36" s="364"/>
      <c r="V36" s="360"/>
      <c r="W36" s="360"/>
      <c r="X36" s="360"/>
      <c r="Y36" s="360"/>
      <c r="Z36" s="361"/>
      <c r="AA36" s="362"/>
      <c r="AB36" s="362"/>
      <c r="AC36" s="363"/>
      <c r="AD36" s="21"/>
      <c r="AE36" s="21"/>
    </row>
    <row r="37" spans="1:43" s="92" customFormat="1" ht="18" customHeight="1" x14ac:dyDescent="0.15">
      <c r="A37" s="351"/>
      <c r="B37" s="364"/>
      <c r="C37" s="364"/>
      <c r="D37" s="364"/>
      <c r="E37" s="364"/>
      <c r="F37" s="364"/>
      <c r="G37" s="364"/>
      <c r="H37" s="364"/>
      <c r="I37" s="364"/>
      <c r="J37" s="364"/>
      <c r="K37" s="364"/>
      <c r="L37" s="364"/>
      <c r="M37" s="364"/>
      <c r="N37" s="364"/>
      <c r="O37" s="364"/>
      <c r="P37" s="364"/>
      <c r="Q37" s="364"/>
      <c r="R37" s="364"/>
      <c r="S37" s="364"/>
      <c r="T37" s="364"/>
      <c r="U37" s="364"/>
      <c r="V37" s="360"/>
      <c r="W37" s="360"/>
      <c r="X37" s="360"/>
      <c r="Y37" s="360"/>
      <c r="Z37" s="361"/>
      <c r="AA37" s="362"/>
      <c r="AB37" s="362"/>
      <c r="AC37" s="363"/>
      <c r="AD37" s="21"/>
      <c r="AE37" s="21"/>
      <c r="AH37" s="17"/>
      <c r="AI37" s="17"/>
      <c r="AJ37" s="17"/>
      <c r="AK37" s="17"/>
      <c r="AL37" s="17"/>
      <c r="AM37" s="17"/>
      <c r="AN37" s="17"/>
      <c r="AO37" s="17"/>
      <c r="AP37" s="17"/>
    </row>
    <row r="38" spans="1:43" s="92" customFormat="1" ht="19.7" customHeight="1" x14ac:dyDescent="0.15">
      <c r="A38" s="346" t="s">
        <v>65</v>
      </c>
      <c r="B38" s="525" t="s">
        <v>66</v>
      </c>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7"/>
      <c r="AD38" s="21"/>
      <c r="AE38" s="21"/>
      <c r="AF38" s="21"/>
      <c r="AI38" s="17"/>
      <c r="AJ38" s="17"/>
      <c r="AK38" s="17"/>
      <c r="AL38" s="17"/>
      <c r="AM38" s="17"/>
      <c r="AN38" s="17"/>
      <c r="AO38" s="17"/>
      <c r="AP38" s="17"/>
      <c r="AQ38" s="17"/>
    </row>
    <row r="39" spans="1:43" s="92" customFormat="1" ht="19.7" customHeight="1" x14ac:dyDescent="0.15">
      <c r="A39" s="346"/>
      <c r="B39" s="347" t="s">
        <v>317</v>
      </c>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9"/>
      <c r="AD39" s="21"/>
      <c r="AE39" s="21"/>
      <c r="AF39" s="21"/>
      <c r="AI39" s="17"/>
      <c r="AJ39" s="17"/>
      <c r="AK39" s="17"/>
      <c r="AL39" s="17"/>
      <c r="AM39" s="17"/>
      <c r="AN39" s="17"/>
      <c r="AO39" s="17"/>
      <c r="AP39" s="17"/>
      <c r="AQ39" s="17"/>
    </row>
    <row r="40" spans="1:43" ht="19.7" customHeight="1" x14ac:dyDescent="0.15">
      <c r="A40" s="346"/>
      <c r="B40" s="17" t="s">
        <v>318</v>
      </c>
      <c r="AC40" s="117"/>
    </row>
    <row r="41" spans="1:43" ht="19.7" customHeight="1" x14ac:dyDescent="0.15">
      <c r="A41" s="346"/>
      <c r="B41" s="118" t="s">
        <v>67</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row>
    <row r="42" spans="1:43" ht="12.75" customHeight="1" x14ac:dyDescent="0.15">
      <c r="A42" s="9"/>
      <c r="B42" s="9"/>
      <c r="C42" s="9"/>
      <c r="D42" s="9"/>
      <c r="E42" s="9"/>
    </row>
    <row r="43" spans="1:43" ht="12.75" customHeight="1" x14ac:dyDescent="0.15">
      <c r="A43" s="9"/>
      <c r="B43" s="9"/>
      <c r="C43" s="9"/>
      <c r="D43" s="9"/>
      <c r="E43" s="9"/>
    </row>
  </sheetData>
  <sheetProtection selectLockedCells="1"/>
  <mergeCells count="185">
    <mergeCell ref="B38:AC38"/>
    <mergeCell ref="AA28:AC28"/>
    <mergeCell ref="M29:R29"/>
    <mergeCell ref="AA29:AC29"/>
    <mergeCell ref="B30:C30"/>
    <mergeCell ref="D30:G30"/>
    <mergeCell ref="M30:R30"/>
    <mergeCell ref="M32:R32"/>
    <mergeCell ref="A31:A33"/>
    <mergeCell ref="B31:C31"/>
    <mergeCell ref="D31:G31"/>
    <mergeCell ref="H31:L33"/>
    <mergeCell ref="S31:V33"/>
    <mergeCell ref="B32:G32"/>
    <mergeCell ref="B33:C33"/>
    <mergeCell ref="D33:G33"/>
    <mergeCell ref="M33:R33"/>
    <mergeCell ref="AA30:AC30"/>
    <mergeCell ref="M31:R31"/>
    <mergeCell ref="W31:Z31"/>
    <mergeCell ref="AA31:AC31"/>
    <mergeCell ref="AA32:AC32"/>
    <mergeCell ref="W32:Z32"/>
    <mergeCell ref="W33:Y33"/>
    <mergeCell ref="AA33:AC33"/>
    <mergeCell ref="M25:R25"/>
    <mergeCell ref="W25:Z25"/>
    <mergeCell ref="AA25:AC25"/>
    <mergeCell ref="B24:C24"/>
    <mergeCell ref="D24:G24"/>
    <mergeCell ref="M24:R24"/>
    <mergeCell ref="M26:R26"/>
    <mergeCell ref="AA26:AC26"/>
    <mergeCell ref="W24:Y24"/>
    <mergeCell ref="B25:C25"/>
    <mergeCell ref="D25:G25"/>
    <mergeCell ref="H25:L27"/>
    <mergeCell ref="S25:V27"/>
    <mergeCell ref="B26:G26"/>
    <mergeCell ref="B27:C27"/>
    <mergeCell ref="D27:G27"/>
    <mergeCell ref="M27:R27"/>
    <mergeCell ref="AA27:AC27"/>
    <mergeCell ref="AA21:AC21"/>
    <mergeCell ref="M22:R22"/>
    <mergeCell ref="W22:Z22"/>
    <mergeCell ref="AA22:AC22"/>
    <mergeCell ref="M23:R23"/>
    <mergeCell ref="AA23:AC23"/>
    <mergeCell ref="A22:A24"/>
    <mergeCell ref="B22:C22"/>
    <mergeCell ref="D22:G22"/>
    <mergeCell ref="H22:L24"/>
    <mergeCell ref="S22:V24"/>
    <mergeCell ref="B23:G23"/>
    <mergeCell ref="W23:Z23"/>
    <mergeCell ref="AA24:AC24"/>
    <mergeCell ref="AA17:AC17"/>
    <mergeCell ref="AA18:AC18"/>
    <mergeCell ref="M19:R19"/>
    <mergeCell ref="W19:Z19"/>
    <mergeCell ref="AA19:AC19"/>
    <mergeCell ref="B18:C18"/>
    <mergeCell ref="D18:G18"/>
    <mergeCell ref="M18:R18"/>
    <mergeCell ref="M20:R20"/>
    <mergeCell ref="AA20:AC20"/>
    <mergeCell ref="AA12:AC12"/>
    <mergeCell ref="W13:Z13"/>
    <mergeCell ref="AA13:AC13"/>
    <mergeCell ref="AA14:AC14"/>
    <mergeCell ref="W15:Z15"/>
    <mergeCell ref="AA15:AC15"/>
    <mergeCell ref="M16:R16"/>
    <mergeCell ref="W16:Z16"/>
    <mergeCell ref="AA16:AC16"/>
    <mergeCell ref="M15:R15"/>
    <mergeCell ref="Z5:AC5"/>
    <mergeCell ref="A6:J6"/>
    <mergeCell ref="N6:Q6"/>
    <mergeCell ref="W6:X6"/>
    <mergeCell ref="Z6:AA6"/>
    <mergeCell ref="A7:J7"/>
    <mergeCell ref="N7:Q7"/>
    <mergeCell ref="W7:X7"/>
    <mergeCell ref="Z7:AA7"/>
    <mergeCell ref="AB6:AC10"/>
    <mergeCell ref="A10:J10"/>
    <mergeCell ref="N10:Q10"/>
    <mergeCell ref="W10:X10"/>
    <mergeCell ref="Z10:AA10"/>
    <mergeCell ref="A8:J8"/>
    <mergeCell ref="N8:Q8"/>
    <mergeCell ref="W8:X8"/>
    <mergeCell ref="Z8:AA8"/>
    <mergeCell ref="A9:J9"/>
    <mergeCell ref="N9:Q9"/>
    <mergeCell ref="W9:X9"/>
    <mergeCell ref="Z9:AA9"/>
    <mergeCell ref="A4:B4"/>
    <mergeCell ref="C4:M4"/>
    <mergeCell ref="N4:O4"/>
    <mergeCell ref="P4:U4"/>
    <mergeCell ref="V4:Y4"/>
    <mergeCell ref="Z4:AB4"/>
    <mergeCell ref="W1:Y1"/>
    <mergeCell ref="Z1:AC1"/>
    <mergeCell ref="A3:B3"/>
    <mergeCell ref="C3:M3"/>
    <mergeCell ref="N3:Q3"/>
    <mergeCell ref="R3:Y3"/>
    <mergeCell ref="AA3:AB3"/>
    <mergeCell ref="Y2:AC2"/>
    <mergeCell ref="M2:X2"/>
    <mergeCell ref="A12:A15"/>
    <mergeCell ref="B12:C12"/>
    <mergeCell ref="D12:G12"/>
    <mergeCell ref="H12:L15"/>
    <mergeCell ref="M12:R12"/>
    <mergeCell ref="S12:Z12"/>
    <mergeCell ref="B13:C15"/>
    <mergeCell ref="D13:G15"/>
    <mergeCell ref="M13:R14"/>
    <mergeCell ref="S13:V15"/>
    <mergeCell ref="W14:Z14"/>
    <mergeCell ref="A16:A18"/>
    <mergeCell ref="B16:C16"/>
    <mergeCell ref="D16:G16"/>
    <mergeCell ref="H16:L18"/>
    <mergeCell ref="S16:V18"/>
    <mergeCell ref="B17:G17"/>
    <mergeCell ref="W17:Z17"/>
    <mergeCell ref="W18:Y18"/>
    <mergeCell ref="A19:A21"/>
    <mergeCell ref="B19:C19"/>
    <mergeCell ref="D19:G19"/>
    <mergeCell ref="H19:L21"/>
    <mergeCell ref="S19:V21"/>
    <mergeCell ref="B20:G20"/>
    <mergeCell ref="W20:Z20"/>
    <mergeCell ref="W21:Y21"/>
    <mergeCell ref="M17:R17"/>
    <mergeCell ref="B21:C21"/>
    <mergeCell ref="D21:G21"/>
    <mergeCell ref="M21:R21"/>
    <mergeCell ref="J36:M37"/>
    <mergeCell ref="N36:Q37"/>
    <mergeCell ref="W26:Z26"/>
    <mergeCell ref="W27:Y27"/>
    <mergeCell ref="A28:A30"/>
    <mergeCell ref="B28:C28"/>
    <mergeCell ref="D28:G28"/>
    <mergeCell ref="H28:L30"/>
    <mergeCell ref="S28:V30"/>
    <mergeCell ref="B29:G29"/>
    <mergeCell ref="W29:Z29"/>
    <mergeCell ref="W30:Y30"/>
    <mergeCell ref="A25:A27"/>
    <mergeCell ref="M28:R28"/>
    <mergeCell ref="W28:Z28"/>
    <mergeCell ref="R36:U37"/>
    <mergeCell ref="A38:A41"/>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N35:O35"/>
    <mergeCell ref="P35:Q35"/>
    <mergeCell ref="R35:S35"/>
    <mergeCell ref="T35:U35"/>
    <mergeCell ref="V35:Y37"/>
    <mergeCell ref="Z35:AC37"/>
    <mergeCell ref="B36:E37"/>
    <mergeCell ref="F36:I37"/>
  </mergeCells>
  <phoneticPr fontId="3"/>
  <dataValidations count="6">
    <dataValidation type="list" allowBlank="1" showInputMessage="1" showErrorMessage="1" sqref="A6:J7">
      <formula1>$AI$8:$AI$10</formula1>
    </dataValidation>
    <dataValidation type="list" allowBlank="1" showInputMessage="1" showErrorMessage="1" sqref="A10:J10">
      <formula1>$AO$8:$AO$10</formula1>
    </dataValidation>
    <dataValidation type="list" allowBlank="1" showInputMessage="1" showErrorMessage="1" sqref="A9">
      <formula1>$AM$8:$AM$9</formula1>
    </dataValidation>
    <dataValidation type="list" allowBlank="1" showInputMessage="1" showErrorMessage="1" sqref="A8">
      <formula1>$AK$8:$AK$9</formula1>
    </dataValidation>
    <dataValidation type="list" allowBlank="1" showInputMessage="1" showErrorMessage="1" sqref="B31:C31 B16:C16 B25:C25 B22:C22 B28:C28 B19:C19">
      <formula1>$AI$16:$AI$20</formula1>
    </dataValidation>
    <dataValidation type="list" allowBlank="1" showInputMessage="1" showErrorMessage="1" sqref="D19:G19 D16:G16 D22:G22 D25:G25 D28:G28 D31:G31">
      <formula1>$AK$16:$AK$19</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3"/>
  <sheetViews>
    <sheetView showGridLines="0" view="pageBreakPreview" zoomScaleNormal="100" zoomScaleSheetLayoutView="100" workbookViewId="0">
      <selection activeCell="AE1" sqref="AE1:AU1048576"/>
    </sheetView>
  </sheetViews>
  <sheetFormatPr defaultColWidth="13" defaultRowHeight="12" x14ac:dyDescent="0.15"/>
  <cols>
    <col min="1" max="15" width="3.125" style="17" customWidth="1"/>
    <col min="16" max="16" width="3" style="17" customWidth="1"/>
    <col min="17" max="28" width="3.125" style="17" customWidth="1"/>
    <col min="29" max="29" width="4.375" style="17" customWidth="1"/>
    <col min="30" max="30" width="2.125" style="17" customWidth="1"/>
    <col min="31" max="33" width="2.125" style="17" hidden="1" customWidth="1"/>
    <col min="34" max="34" width="11.5" style="17" hidden="1" customWidth="1"/>
    <col min="35" max="35" width="14.5" style="17" hidden="1" customWidth="1"/>
    <col min="36" max="36" width="4.5" style="17" hidden="1" customWidth="1"/>
    <col min="37" max="37" width="9.5" style="17" hidden="1" customWidth="1"/>
    <col min="38" max="38" width="4.5" style="17" hidden="1" customWidth="1"/>
    <col min="39" max="39" width="10.875" style="17" hidden="1" customWidth="1"/>
    <col min="40" max="40" width="4.5" style="17" hidden="1" customWidth="1"/>
    <col min="41" max="41" width="30.5" style="17" hidden="1" customWidth="1"/>
    <col min="42" max="42" width="4.625" style="17" hidden="1" customWidth="1"/>
    <col min="43" max="47" width="13" style="17" hidden="1" customWidth="1"/>
    <col min="48" max="51" width="13" style="17" customWidth="1"/>
    <col min="52" max="16384" width="13" style="17"/>
  </cols>
  <sheetData>
    <row r="1" spans="1:51" ht="18" customHeight="1" x14ac:dyDescent="0.15">
      <c r="W1" s="457" t="s">
        <v>75</v>
      </c>
      <c r="X1" s="457"/>
      <c r="Y1" s="457"/>
      <c r="Z1" s="457"/>
      <c r="AA1" s="457"/>
      <c r="AB1" s="457"/>
      <c r="AC1" s="457"/>
    </row>
    <row r="2" spans="1:51" ht="19.7" customHeight="1" thickBot="1" x14ac:dyDescent="0.2">
      <c r="A2" s="90" t="s">
        <v>109</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51" s="92" customFormat="1" ht="19.7" customHeight="1" thickBot="1" x14ac:dyDescent="0.2">
      <c r="A3" s="445" t="s">
        <v>2</v>
      </c>
      <c r="B3" s="446"/>
      <c r="C3" s="448" t="s">
        <v>270</v>
      </c>
      <c r="D3" s="448"/>
      <c r="E3" s="448"/>
      <c r="F3" s="448"/>
      <c r="G3" s="448"/>
      <c r="H3" s="448"/>
      <c r="I3" s="448"/>
      <c r="J3" s="448"/>
      <c r="K3" s="448"/>
      <c r="L3" s="448"/>
      <c r="M3" s="448"/>
      <c r="N3" s="449" t="s">
        <v>271</v>
      </c>
      <c r="O3" s="458"/>
      <c r="P3" s="458"/>
      <c r="Q3" s="450"/>
      <c r="R3" s="447" t="s">
        <v>47</v>
      </c>
      <c r="S3" s="448"/>
      <c r="T3" s="448"/>
      <c r="U3" s="448"/>
      <c r="V3" s="448"/>
      <c r="W3" s="448"/>
      <c r="X3" s="448"/>
      <c r="Y3" s="448"/>
      <c r="Z3" s="16" t="s">
        <v>273</v>
      </c>
      <c r="AA3" s="456"/>
      <c r="AB3" s="456"/>
      <c r="AC3" s="26" t="s">
        <v>200</v>
      </c>
      <c r="AD3" s="17"/>
      <c r="AE3" s="17"/>
      <c r="AF3" s="17"/>
    </row>
    <row r="4" spans="1:51" s="92" customFormat="1" ht="19.7" customHeight="1" thickBot="1" x14ac:dyDescent="0.2">
      <c r="A4" s="445" t="s">
        <v>45</v>
      </c>
      <c r="B4" s="446"/>
      <c r="C4" s="447"/>
      <c r="D4" s="448"/>
      <c r="E4" s="448"/>
      <c r="F4" s="448"/>
      <c r="G4" s="448"/>
      <c r="H4" s="448"/>
      <c r="I4" s="448"/>
      <c r="J4" s="448"/>
      <c r="K4" s="448"/>
      <c r="L4" s="448"/>
      <c r="M4" s="448"/>
      <c r="N4" s="449" t="s">
        <v>275</v>
      </c>
      <c r="O4" s="450"/>
      <c r="P4" s="447"/>
      <c r="Q4" s="448"/>
      <c r="R4" s="448"/>
      <c r="S4" s="448"/>
      <c r="T4" s="448"/>
      <c r="U4" s="451"/>
      <c r="V4" s="452" t="s">
        <v>49</v>
      </c>
      <c r="W4" s="453"/>
      <c r="X4" s="453"/>
      <c r="Y4" s="454"/>
      <c r="Z4" s="455"/>
      <c r="AA4" s="456"/>
      <c r="AB4" s="456"/>
      <c r="AC4" s="27" t="s">
        <v>276</v>
      </c>
      <c r="AD4" s="17"/>
      <c r="AE4" s="17"/>
      <c r="AF4" s="17"/>
    </row>
    <row r="5" spans="1:51"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1" s="92" customFormat="1" ht="19.7" customHeight="1" x14ac:dyDescent="0.15">
      <c r="A6" s="464" t="s">
        <v>52</v>
      </c>
      <c r="B6" s="465"/>
      <c r="C6" s="465"/>
      <c r="D6" s="465"/>
      <c r="E6" s="465"/>
      <c r="F6" s="465"/>
      <c r="G6" s="465"/>
      <c r="H6" s="465"/>
      <c r="I6" s="465"/>
      <c r="J6" s="465"/>
      <c r="K6" s="44" t="s">
        <v>319</v>
      </c>
      <c r="L6" s="45"/>
      <c r="M6" s="45"/>
      <c r="N6" s="466"/>
      <c r="O6" s="466"/>
      <c r="P6" s="466"/>
      <c r="Q6" s="466"/>
      <c r="R6" s="44" t="s">
        <v>53</v>
      </c>
      <c r="S6" s="96"/>
      <c r="T6" s="46"/>
      <c r="U6" s="46"/>
      <c r="V6" s="46"/>
      <c r="W6" s="466"/>
      <c r="X6" s="466"/>
      <c r="Y6" s="47" t="s">
        <v>278</v>
      </c>
      <c r="Z6" s="467">
        <f>VLOOKUP(A6,$AI$8:$AJ$10,2,FALSE)</f>
        <v>0</v>
      </c>
      <c r="AA6" s="468"/>
      <c r="AB6" s="469">
        <f>SUM(Z6:AA10)</f>
        <v>0</v>
      </c>
      <c r="AC6" s="470"/>
      <c r="AD6" s="17"/>
      <c r="AE6" s="17"/>
      <c r="AF6" s="17"/>
      <c r="AQ6" s="97"/>
      <c r="AR6" s="98"/>
      <c r="AS6" s="98"/>
      <c r="AT6" s="98"/>
      <c r="AU6" s="98"/>
      <c r="AV6" s="98"/>
      <c r="AW6" s="98"/>
      <c r="AX6" s="98"/>
    </row>
    <row r="7" spans="1:51" s="92" customFormat="1" ht="19.7" customHeight="1" x14ac:dyDescent="0.15">
      <c r="A7" s="464" t="s">
        <v>52</v>
      </c>
      <c r="B7" s="465"/>
      <c r="C7" s="465"/>
      <c r="D7" s="465"/>
      <c r="E7" s="465"/>
      <c r="F7" s="465"/>
      <c r="G7" s="465"/>
      <c r="H7" s="465"/>
      <c r="I7" s="465"/>
      <c r="J7" s="465"/>
      <c r="K7" s="44" t="s">
        <v>319</v>
      </c>
      <c r="L7" s="45"/>
      <c r="M7" s="45"/>
      <c r="N7" s="466"/>
      <c r="O7" s="466"/>
      <c r="P7" s="466"/>
      <c r="Q7" s="466"/>
      <c r="R7" s="44" t="s">
        <v>53</v>
      </c>
      <c r="S7" s="96"/>
      <c r="T7" s="46"/>
      <c r="U7" s="46"/>
      <c r="V7" s="46"/>
      <c r="W7" s="466"/>
      <c r="X7" s="466"/>
      <c r="Y7" s="47" t="s">
        <v>278</v>
      </c>
      <c r="Z7" s="467">
        <f>VLOOKUP(A7,$AI$8:$AJ$10,2,FALSE)</f>
        <v>0</v>
      </c>
      <c r="AA7" s="468"/>
      <c r="AB7" s="469"/>
      <c r="AC7" s="470"/>
      <c r="AD7" s="17"/>
      <c r="AE7" s="17"/>
      <c r="AF7" s="17"/>
      <c r="AQ7" s="97"/>
      <c r="AR7" s="98"/>
      <c r="AS7" s="98"/>
      <c r="AT7" s="98"/>
      <c r="AU7" s="98"/>
      <c r="AV7" s="98"/>
      <c r="AW7" s="98"/>
      <c r="AX7" s="98"/>
    </row>
    <row r="8" spans="1:51" s="92" customFormat="1" ht="19.7" customHeight="1" x14ac:dyDescent="0.15">
      <c r="A8" s="478" t="s">
        <v>52</v>
      </c>
      <c r="B8" s="479"/>
      <c r="C8" s="479"/>
      <c r="D8" s="479"/>
      <c r="E8" s="479"/>
      <c r="F8" s="479"/>
      <c r="G8" s="479"/>
      <c r="H8" s="479"/>
      <c r="I8" s="479"/>
      <c r="J8" s="479"/>
      <c r="K8" s="23" t="s">
        <v>320</v>
      </c>
      <c r="L8" s="25"/>
      <c r="M8" s="25"/>
      <c r="N8" s="477"/>
      <c r="O8" s="477"/>
      <c r="P8" s="477"/>
      <c r="Q8" s="477"/>
      <c r="R8" s="23" t="s">
        <v>53</v>
      </c>
      <c r="S8" s="99"/>
      <c r="T8" s="22"/>
      <c r="U8" s="22"/>
      <c r="V8" s="22"/>
      <c r="W8" s="477"/>
      <c r="X8" s="477"/>
      <c r="Y8" s="24" t="s">
        <v>50</v>
      </c>
      <c r="Z8" s="467">
        <f>VLOOKUP(A8,$AK$8:$AL$9,2,FALSE)</f>
        <v>0</v>
      </c>
      <c r="AA8" s="468"/>
      <c r="AB8" s="471"/>
      <c r="AC8" s="470"/>
      <c r="AD8" s="17"/>
      <c r="AE8" s="17"/>
      <c r="AF8" s="17"/>
      <c r="AI8" s="100" t="s">
        <v>202</v>
      </c>
      <c r="AJ8" s="101">
        <v>1</v>
      </c>
      <c r="AK8" s="102" t="s">
        <v>321</v>
      </c>
      <c r="AL8" s="101">
        <v>0.5</v>
      </c>
      <c r="AM8" s="100" t="s">
        <v>322</v>
      </c>
      <c r="AN8" s="101">
        <v>0.5</v>
      </c>
      <c r="AO8" s="100" t="s">
        <v>323</v>
      </c>
      <c r="AP8" s="103">
        <v>1</v>
      </c>
      <c r="AQ8" s="104"/>
      <c r="AR8" s="105"/>
      <c r="AS8" s="105"/>
      <c r="AT8" s="105"/>
      <c r="AU8" s="105"/>
      <c r="AV8" s="105"/>
      <c r="AW8" s="105"/>
      <c r="AX8" s="105"/>
    </row>
    <row r="9" spans="1:51" s="92" customFormat="1" ht="19.7" customHeight="1" x14ac:dyDescent="0.15">
      <c r="A9" s="478" t="s">
        <v>52</v>
      </c>
      <c r="B9" s="479"/>
      <c r="C9" s="479"/>
      <c r="D9" s="479"/>
      <c r="E9" s="479"/>
      <c r="F9" s="479"/>
      <c r="G9" s="479"/>
      <c r="H9" s="479"/>
      <c r="I9" s="479"/>
      <c r="J9" s="479"/>
      <c r="K9" s="23" t="s">
        <v>324</v>
      </c>
      <c r="L9" s="25"/>
      <c r="M9" s="25"/>
      <c r="N9" s="477"/>
      <c r="O9" s="477"/>
      <c r="P9" s="477"/>
      <c r="Q9" s="477"/>
      <c r="R9" s="23" t="s">
        <v>53</v>
      </c>
      <c r="S9" s="99"/>
      <c r="T9" s="22"/>
      <c r="U9" s="22"/>
      <c r="V9" s="22"/>
      <c r="W9" s="477"/>
      <c r="X9" s="477"/>
      <c r="Y9" s="24" t="s">
        <v>325</v>
      </c>
      <c r="Z9" s="467">
        <f>VLOOKUP(A9,$AM$8:$AN$9,2,FALSE)</f>
        <v>0</v>
      </c>
      <c r="AA9" s="468"/>
      <c r="AB9" s="471"/>
      <c r="AC9" s="470"/>
      <c r="AD9" s="17"/>
      <c r="AE9" s="17"/>
      <c r="AF9" s="17"/>
      <c r="AI9" s="100" t="s">
        <v>92</v>
      </c>
      <c r="AJ9" s="101">
        <v>1</v>
      </c>
      <c r="AK9" s="102" t="s">
        <v>52</v>
      </c>
      <c r="AL9" s="101">
        <v>0</v>
      </c>
      <c r="AM9" s="102" t="s">
        <v>52</v>
      </c>
      <c r="AN9" s="101">
        <v>0</v>
      </c>
      <c r="AO9" s="100" t="s">
        <v>206</v>
      </c>
      <c r="AP9" s="103">
        <v>1</v>
      </c>
      <c r="AQ9" s="97"/>
      <c r="AR9" s="98"/>
      <c r="AS9" s="98"/>
      <c r="AT9" s="98"/>
      <c r="AU9" s="98"/>
    </row>
    <row r="10" spans="1:51" s="92" customFormat="1" ht="19.7" customHeight="1" thickBot="1" x14ac:dyDescent="0.2">
      <c r="A10" s="474" t="s">
        <v>52</v>
      </c>
      <c r="B10" s="475"/>
      <c r="C10" s="475"/>
      <c r="D10" s="475"/>
      <c r="E10" s="475"/>
      <c r="F10" s="475"/>
      <c r="G10" s="475"/>
      <c r="H10" s="475"/>
      <c r="I10" s="475"/>
      <c r="J10" s="475"/>
      <c r="K10" s="23" t="s">
        <v>277</v>
      </c>
      <c r="L10" s="25"/>
      <c r="M10" s="25"/>
      <c r="N10" s="476"/>
      <c r="O10" s="476"/>
      <c r="P10" s="476"/>
      <c r="Q10" s="476"/>
      <c r="R10" s="31" t="s">
        <v>53</v>
      </c>
      <c r="S10" s="106"/>
      <c r="T10" s="32"/>
      <c r="U10" s="32"/>
      <c r="V10" s="32"/>
      <c r="W10" s="477"/>
      <c r="X10" s="477"/>
      <c r="Y10" s="24" t="s">
        <v>278</v>
      </c>
      <c r="Z10" s="467">
        <f>VLOOKUP(A10,$AO$8:$AP$10,2,FALSE)</f>
        <v>0</v>
      </c>
      <c r="AA10" s="468"/>
      <c r="AB10" s="472"/>
      <c r="AC10" s="473"/>
      <c r="AD10" s="17"/>
      <c r="AE10" s="17"/>
      <c r="AF10" s="17"/>
      <c r="AI10" s="100" t="s">
        <v>52</v>
      </c>
      <c r="AJ10" s="101">
        <v>0</v>
      </c>
      <c r="AK10" s="102"/>
      <c r="AM10" s="102"/>
      <c r="AN10" s="101"/>
      <c r="AO10" s="100" t="s">
        <v>52</v>
      </c>
      <c r="AP10" s="107">
        <v>0</v>
      </c>
    </row>
    <row r="11" spans="1:51" s="92" customFormat="1" ht="19.7" customHeight="1" thickBot="1" x14ac:dyDescent="0.2">
      <c r="A11" s="28" t="s">
        <v>441</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30"/>
      <c r="AD11" s="17"/>
      <c r="AE11" s="17"/>
      <c r="AF11" s="17"/>
      <c r="AI11" s="108"/>
      <c r="AJ11" s="101"/>
      <c r="AO11" s="109"/>
      <c r="AP11" s="103">
        <v>0</v>
      </c>
    </row>
    <row r="12" spans="1:51" s="92" customFormat="1" ht="19.7" customHeight="1" x14ac:dyDescent="0.15">
      <c r="A12" s="409" t="s">
        <v>326</v>
      </c>
      <c r="B12" s="354" t="s">
        <v>327</v>
      </c>
      <c r="C12" s="412"/>
      <c r="D12" s="354" t="s">
        <v>51</v>
      </c>
      <c r="E12" s="355"/>
      <c r="F12" s="355"/>
      <c r="G12" s="412"/>
      <c r="H12" s="413" t="s">
        <v>11</v>
      </c>
      <c r="I12" s="414"/>
      <c r="J12" s="414"/>
      <c r="K12" s="414"/>
      <c r="L12" s="415"/>
      <c r="M12" s="422" t="s">
        <v>287</v>
      </c>
      <c r="N12" s="423"/>
      <c r="O12" s="423"/>
      <c r="P12" s="423"/>
      <c r="Q12" s="423"/>
      <c r="R12" s="424"/>
      <c r="S12" s="425" t="s">
        <v>12</v>
      </c>
      <c r="T12" s="425"/>
      <c r="U12" s="425"/>
      <c r="V12" s="425"/>
      <c r="W12" s="425"/>
      <c r="X12" s="425"/>
      <c r="Y12" s="425"/>
      <c r="Z12" s="425"/>
      <c r="AA12" s="480" t="s">
        <v>288</v>
      </c>
      <c r="AB12" s="481"/>
      <c r="AC12" s="482"/>
      <c r="AD12" s="15"/>
      <c r="AE12" s="15"/>
      <c r="AO12" s="100" t="s">
        <v>52</v>
      </c>
    </row>
    <row r="13" spans="1:51" s="92" customFormat="1" ht="19.7" customHeight="1" x14ac:dyDescent="0.15">
      <c r="A13" s="410"/>
      <c r="B13" s="426" t="s">
        <v>289</v>
      </c>
      <c r="C13" s="427"/>
      <c r="D13" s="428" t="s">
        <v>85</v>
      </c>
      <c r="E13" s="430"/>
      <c r="F13" s="430"/>
      <c r="G13" s="429"/>
      <c r="H13" s="416"/>
      <c r="I13" s="417"/>
      <c r="J13" s="417"/>
      <c r="K13" s="417"/>
      <c r="L13" s="418"/>
      <c r="M13" s="437" t="s">
        <v>290</v>
      </c>
      <c r="N13" s="438"/>
      <c r="O13" s="438"/>
      <c r="P13" s="438"/>
      <c r="Q13" s="438"/>
      <c r="R13" s="439"/>
      <c r="S13" s="443" t="s">
        <v>13</v>
      </c>
      <c r="T13" s="443"/>
      <c r="U13" s="443"/>
      <c r="V13" s="443"/>
      <c r="W13" s="443" t="s">
        <v>328</v>
      </c>
      <c r="X13" s="443"/>
      <c r="Y13" s="443"/>
      <c r="Z13" s="443"/>
      <c r="AA13" s="483" t="s">
        <v>292</v>
      </c>
      <c r="AB13" s="484"/>
      <c r="AC13" s="485"/>
      <c r="AD13" s="9"/>
      <c r="AE13" s="9"/>
    </row>
    <row r="14" spans="1:51" s="92" customFormat="1" ht="19.7" customHeight="1" x14ac:dyDescent="0.15">
      <c r="A14" s="410"/>
      <c r="B14" s="426"/>
      <c r="C14" s="427"/>
      <c r="D14" s="431"/>
      <c r="E14" s="432"/>
      <c r="F14" s="432"/>
      <c r="G14" s="433"/>
      <c r="H14" s="416"/>
      <c r="I14" s="417"/>
      <c r="J14" s="417"/>
      <c r="K14" s="417"/>
      <c r="L14" s="418"/>
      <c r="M14" s="440"/>
      <c r="N14" s="441"/>
      <c r="O14" s="441"/>
      <c r="P14" s="441"/>
      <c r="Q14" s="441"/>
      <c r="R14" s="442"/>
      <c r="S14" s="443"/>
      <c r="T14" s="443"/>
      <c r="U14" s="443"/>
      <c r="V14" s="443"/>
      <c r="W14" s="443" t="s">
        <v>293</v>
      </c>
      <c r="X14" s="443"/>
      <c r="Y14" s="443"/>
      <c r="Z14" s="443"/>
      <c r="AA14" s="483" t="s">
        <v>294</v>
      </c>
      <c r="AB14" s="484"/>
      <c r="AC14" s="485"/>
      <c r="AD14" s="9"/>
      <c r="AE14" s="9"/>
    </row>
    <row r="15" spans="1:51" s="92" customFormat="1" ht="19.7" customHeight="1" thickBot="1" x14ac:dyDescent="0.2">
      <c r="A15" s="411"/>
      <c r="B15" s="428"/>
      <c r="C15" s="429"/>
      <c r="D15" s="434"/>
      <c r="E15" s="435"/>
      <c r="F15" s="435"/>
      <c r="G15" s="436"/>
      <c r="H15" s="419"/>
      <c r="I15" s="420"/>
      <c r="J15" s="420"/>
      <c r="K15" s="420"/>
      <c r="L15" s="421"/>
      <c r="M15" s="494" t="s">
        <v>295</v>
      </c>
      <c r="N15" s="495"/>
      <c r="O15" s="495"/>
      <c r="P15" s="495"/>
      <c r="Q15" s="495"/>
      <c r="R15" s="496"/>
      <c r="S15" s="444"/>
      <c r="T15" s="444"/>
      <c r="U15" s="444"/>
      <c r="V15" s="444"/>
      <c r="W15" s="444" t="s">
        <v>329</v>
      </c>
      <c r="X15" s="444"/>
      <c r="Y15" s="444"/>
      <c r="Z15" s="444"/>
      <c r="AA15" s="486" t="s">
        <v>16</v>
      </c>
      <c r="AB15" s="487"/>
      <c r="AC15" s="488"/>
      <c r="AD15" s="21"/>
      <c r="AE15" s="21"/>
      <c r="AY15" s="120"/>
    </row>
    <row r="16" spans="1:51" s="92" customFormat="1" ht="19.7" customHeight="1" x14ac:dyDescent="0.15">
      <c r="A16" s="380" t="s">
        <v>296</v>
      </c>
      <c r="B16" s="382" t="s">
        <v>20</v>
      </c>
      <c r="C16" s="383"/>
      <c r="D16" s="384" t="s">
        <v>86</v>
      </c>
      <c r="E16" s="385"/>
      <c r="F16" s="385"/>
      <c r="G16" s="386"/>
      <c r="H16" s="387" t="s">
        <v>297</v>
      </c>
      <c r="I16" s="387"/>
      <c r="J16" s="387"/>
      <c r="K16" s="387"/>
      <c r="L16" s="387"/>
      <c r="M16" s="489" t="s">
        <v>298</v>
      </c>
      <c r="N16" s="489"/>
      <c r="O16" s="489"/>
      <c r="P16" s="489"/>
      <c r="Q16" s="489"/>
      <c r="R16" s="489"/>
      <c r="S16" s="387" t="s">
        <v>330</v>
      </c>
      <c r="T16" s="387"/>
      <c r="U16" s="387"/>
      <c r="V16" s="387"/>
      <c r="W16" s="490" t="s">
        <v>331</v>
      </c>
      <c r="X16" s="490"/>
      <c r="Y16" s="490"/>
      <c r="Z16" s="490"/>
      <c r="AA16" s="491" t="s">
        <v>332</v>
      </c>
      <c r="AB16" s="492"/>
      <c r="AC16" s="493"/>
      <c r="AD16" s="9"/>
      <c r="AE16" s="9"/>
      <c r="AI16" s="110" t="s">
        <v>333</v>
      </c>
      <c r="AJ16" s="111">
        <v>1</v>
      </c>
      <c r="AK16" s="111" t="s">
        <v>334</v>
      </c>
      <c r="AL16" s="121">
        <v>1</v>
      </c>
    </row>
    <row r="17" spans="1:52" s="92" customFormat="1" ht="19.7" customHeight="1" x14ac:dyDescent="0.15">
      <c r="A17" s="368"/>
      <c r="B17" s="375" t="s">
        <v>309</v>
      </c>
      <c r="C17" s="376"/>
      <c r="D17" s="376"/>
      <c r="E17" s="376"/>
      <c r="F17" s="376"/>
      <c r="G17" s="377"/>
      <c r="H17" s="388"/>
      <c r="I17" s="388"/>
      <c r="J17" s="388"/>
      <c r="K17" s="388"/>
      <c r="L17" s="388"/>
      <c r="M17" s="403" t="s">
        <v>300</v>
      </c>
      <c r="N17" s="403"/>
      <c r="O17" s="403"/>
      <c r="P17" s="403"/>
      <c r="Q17" s="403"/>
      <c r="R17" s="403"/>
      <c r="S17" s="388"/>
      <c r="T17" s="388"/>
      <c r="U17" s="388"/>
      <c r="V17" s="388"/>
      <c r="W17" s="390" t="s">
        <v>301</v>
      </c>
      <c r="X17" s="390"/>
      <c r="Y17" s="390"/>
      <c r="Z17" s="390"/>
      <c r="AA17" s="497" t="s">
        <v>335</v>
      </c>
      <c r="AB17" s="498"/>
      <c r="AC17" s="499"/>
      <c r="AD17" s="9"/>
      <c r="AE17" s="9"/>
      <c r="AI17" s="110" t="s">
        <v>302</v>
      </c>
      <c r="AJ17" s="111">
        <v>0.8</v>
      </c>
      <c r="AK17" s="111" t="s">
        <v>336</v>
      </c>
      <c r="AL17" s="121">
        <v>1</v>
      </c>
    </row>
    <row r="18" spans="1:52" s="92" customFormat="1" ht="19.7" customHeight="1" thickBot="1" x14ac:dyDescent="0.2">
      <c r="A18" s="381"/>
      <c r="B18" s="508">
        <f>VLOOKUP(B16,$AI$16:$AJ$20,2,FALSE)</f>
        <v>1</v>
      </c>
      <c r="C18" s="509"/>
      <c r="D18" s="510">
        <f>VLOOKUP(D16,$AK$16:$AL$19,2,FALSE)</f>
        <v>1</v>
      </c>
      <c r="E18" s="511"/>
      <c r="F18" s="511"/>
      <c r="G18" s="508"/>
      <c r="H18" s="389"/>
      <c r="I18" s="389"/>
      <c r="J18" s="389"/>
      <c r="K18" s="389"/>
      <c r="L18" s="389"/>
      <c r="M18" s="512" t="s">
        <v>83</v>
      </c>
      <c r="N18" s="512"/>
      <c r="O18" s="512"/>
      <c r="P18" s="512"/>
      <c r="Q18" s="512"/>
      <c r="R18" s="512"/>
      <c r="S18" s="389"/>
      <c r="T18" s="389"/>
      <c r="U18" s="389"/>
      <c r="V18" s="389"/>
      <c r="W18" s="391">
        <v>8500</v>
      </c>
      <c r="X18" s="392"/>
      <c r="Y18" s="392"/>
      <c r="Z18" s="113" t="s">
        <v>337</v>
      </c>
      <c r="AA18" s="500" t="s">
        <v>338</v>
      </c>
      <c r="AB18" s="501"/>
      <c r="AC18" s="502"/>
      <c r="AD18" s="21"/>
      <c r="AE18" s="21"/>
      <c r="AI18" s="110" t="s">
        <v>167</v>
      </c>
      <c r="AJ18" s="111">
        <v>0.8</v>
      </c>
      <c r="AK18" s="111" t="s">
        <v>305</v>
      </c>
      <c r="AL18" s="121">
        <v>0.8</v>
      </c>
      <c r="AZ18" s="122"/>
    </row>
    <row r="19" spans="1:52" s="92" customFormat="1" ht="19.7" customHeight="1" thickTop="1" x14ac:dyDescent="0.15">
      <c r="A19" s="380">
        <v>1</v>
      </c>
      <c r="B19" s="394" t="s">
        <v>25</v>
      </c>
      <c r="C19" s="395"/>
      <c r="D19" s="396" t="s">
        <v>25</v>
      </c>
      <c r="E19" s="397"/>
      <c r="F19" s="397"/>
      <c r="G19" s="398"/>
      <c r="H19" s="399"/>
      <c r="I19" s="399"/>
      <c r="J19" s="399"/>
      <c r="K19" s="399"/>
      <c r="L19" s="399"/>
      <c r="M19" s="503"/>
      <c r="N19" s="503"/>
      <c r="O19" s="503"/>
      <c r="P19" s="503"/>
      <c r="Q19" s="503"/>
      <c r="R19" s="503"/>
      <c r="S19" s="399"/>
      <c r="T19" s="399"/>
      <c r="U19" s="399"/>
      <c r="V19" s="399"/>
      <c r="W19" s="504" t="s">
        <v>307</v>
      </c>
      <c r="X19" s="504"/>
      <c r="Y19" s="504"/>
      <c r="Z19" s="504"/>
      <c r="AA19" s="505" t="s">
        <v>311</v>
      </c>
      <c r="AB19" s="506"/>
      <c r="AC19" s="507"/>
      <c r="AD19" s="9"/>
      <c r="AE19" s="9"/>
      <c r="AF19" s="9"/>
      <c r="AI19" s="110" t="s">
        <v>173</v>
      </c>
      <c r="AJ19" s="111">
        <v>0.6</v>
      </c>
      <c r="AK19" s="17" t="s">
        <v>306</v>
      </c>
      <c r="AL19" s="17"/>
    </row>
    <row r="20" spans="1:52" s="92" customFormat="1" ht="19.7" customHeight="1" x14ac:dyDescent="0.15">
      <c r="A20" s="368"/>
      <c r="B20" s="375" t="s">
        <v>313</v>
      </c>
      <c r="C20" s="376"/>
      <c r="D20" s="376"/>
      <c r="E20" s="376"/>
      <c r="F20" s="376"/>
      <c r="G20" s="377"/>
      <c r="H20" s="374"/>
      <c r="I20" s="374"/>
      <c r="J20" s="374"/>
      <c r="K20" s="374"/>
      <c r="L20" s="374"/>
      <c r="M20" s="378"/>
      <c r="N20" s="378"/>
      <c r="O20" s="378"/>
      <c r="P20" s="378"/>
      <c r="Q20" s="378"/>
      <c r="R20" s="378"/>
      <c r="S20" s="374"/>
      <c r="T20" s="374"/>
      <c r="U20" s="374"/>
      <c r="V20" s="374"/>
      <c r="W20" s="365" t="s">
        <v>310</v>
      </c>
      <c r="X20" s="365"/>
      <c r="Y20" s="365"/>
      <c r="Z20" s="365"/>
      <c r="AA20" s="513" t="s">
        <v>311</v>
      </c>
      <c r="AB20" s="514"/>
      <c r="AC20" s="515"/>
      <c r="AD20" s="9"/>
      <c r="AE20" s="9"/>
      <c r="AF20" s="9"/>
      <c r="AI20" s="17" t="s">
        <v>306</v>
      </c>
      <c r="AJ20" s="17"/>
    </row>
    <row r="21" spans="1:52" s="92" customFormat="1" ht="19.7" customHeight="1" x14ac:dyDescent="0.15">
      <c r="A21" s="393"/>
      <c r="B21" s="404">
        <f>VLOOKUP(B19,$AI$16:$AJ$20,2,FALSE)</f>
        <v>0</v>
      </c>
      <c r="C21" s="404"/>
      <c r="D21" s="405">
        <f>VLOOKUP(D19,$AK$16:$AL$19,2,FALSE)</f>
        <v>0</v>
      </c>
      <c r="E21" s="406"/>
      <c r="F21" s="406"/>
      <c r="G21" s="407"/>
      <c r="H21" s="400"/>
      <c r="I21" s="400"/>
      <c r="J21" s="400"/>
      <c r="K21" s="400"/>
      <c r="L21" s="400"/>
      <c r="M21" s="408"/>
      <c r="N21" s="408"/>
      <c r="O21" s="408"/>
      <c r="P21" s="408"/>
      <c r="Q21" s="408"/>
      <c r="R21" s="408"/>
      <c r="S21" s="400"/>
      <c r="T21" s="400"/>
      <c r="U21" s="400"/>
      <c r="V21" s="400"/>
      <c r="W21" s="401"/>
      <c r="X21" s="402"/>
      <c r="Y21" s="402"/>
      <c r="Z21" s="114" t="s">
        <v>312</v>
      </c>
      <c r="AA21" s="516" t="s">
        <v>311</v>
      </c>
      <c r="AB21" s="517"/>
      <c r="AC21" s="518"/>
      <c r="AD21" s="21"/>
      <c r="AE21" s="21"/>
      <c r="AF21" s="21"/>
    </row>
    <row r="22" spans="1:52" s="92" customFormat="1" ht="19.7" customHeight="1" x14ac:dyDescent="0.15">
      <c r="A22" s="368">
        <v>2</v>
      </c>
      <c r="B22" s="369" t="s">
        <v>25</v>
      </c>
      <c r="C22" s="370"/>
      <c r="D22" s="371" t="s">
        <v>25</v>
      </c>
      <c r="E22" s="372"/>
      <c r="F22" s="372"/>
      <c r="G22" s="373"/>
      <c r="H22" s="374"/>
      <c r="I22" s="374"/>
      <c r="J22" s="374"/>
      <c r="K22" s="374"/>
      <c r="L22" s="374"/>
      <c r="M22" s="378"/>
      <c r="N22" s="378"/>
      <c r="O22" s="378"/>
      <c r="P22" s="378"/>
      <c r="Q22" s="378"/>
      <c r="R22" s="378"/>
      <c r="S22" s="374"/>
      <c r="T22" s="374"/>
      <c r="U22" s="374"/>
      <c r="V22" s="374"/>
      <c r="W22" s="379" t="s">
        <v>307</v>
      </c>
      <c r="X22" s="379"/>
      <c r="Y22" s="379"/>
      <c r="Z22" s="379"/>
      <c r="AA22" s="513" t="s">
        <v>311</v>
      </c>
      <c r="AB22" s="514"/>
      <c r="AC22" s="515"/>
      <c r="AD22" s="9"/>
      <c r="AE22" s="9"/>
      <c r="AF22" s="9"/>
    </row>
    <row r="23" spans="1:52" s="92" customFormat="1" ht="19.7" customHeight="1" x14ac:dyDescent="0.15">
      <c r="A23" s="368"/>
      <c r="B23" s="375" t="s">
        <v>313</v>
      </c>
      <c r="C23" s="376"/>
      <c r="D23" s="376"/>
      <c r="E23" s="376"/>
      <c r="F23" s="376"/>
      <c r="G23" s="377"/>
      <c r="H23" s="374"/>
      <c r="I23" s="374"/>
      <c r="J23" s="374"/>
      <c r="K23" s="374"/>
      <c r="L23" s="374"/>
      <c r="M23" s="378"/>
      <c r="N23" s="378"/>
      <c r="O23" s="378"/>
      <c r="P23" s="378"/>
      <c r="Q23" s="378"/>
      <c r="R23" s="378"/>
      <c r="S23" s="374"/>
      <c r="T23" s="374"/>
      <c r="U23" s="374"/>
      <c r="V23" s="374"/>
      <c r="W23" s="365" t="s">
        <v>310</v>
      </c>
      <c r="X23" s="365"/>
      <c r="Y23" s="365"/>
      <c r="Z23" s="365"/>
      <c r="AA23" s="513" t="s">
        <v>311</v>
      </c>
      <c r="AB23" s="514"/>
      <c r="AC23" s="515"/>
      <c r="AD23" s="9"/>
      <c r="AE23" s="9"/>
      <c r="AF23" s="9"/>
    </row>
    <row r="24" spans="1:52" s="92" customFormat="1" ht="19.7" customHeight="1" x14ac:dyDescent="0.15">
      <c r="A24" s="368"/>
      <c r="B24" s="404">
        <f>VLOOKUP(B22,$AI$16:$AJ$20,2,FALSE)</f>
        <v>0</v>
      </c>
      <c r="C24" s="404"/>
      <c r="D24" s="522">
        <f>VLOOKUP(D22,$AK$16:$AL$19,2,FALSE)</f>
        <v>0</v>
      </c>
      <c r="E24" s="523"/>
      <c r="F24" s="523"/>
      <c r="G24" s="524"/>
      <c r="H24" s="374"/>
      <c r="I24" s="374"/>
      <c r="J24" s="374"/>
      <c r="K24" s="374"/>
      <c r="L24" s="374"/>
      <c r="M24" s="378"/>
      <c r="N24" s="378"/>
      <c r="O24" s="378"/>
      <c r="P24" s="378"/>
      <c r="Q24" s="378"/>
      <c r="R24" s="378"/>
      <c r="S24" s="374"/>
      <c r="T24" s="374"/>
      <c r="U24" s="374"/>
      <c r="V24" s="374"/>
      <c r="W24" s="366"/>
      <c r="X24" s="367"/>
      <c r="Y24" s="367"/>
      <c r="Z24" s="115" t="s">
        <v>312</v>
      </c>
      <c r="AA24" s="513" t="s">
        <v>308</v>
      </c>
      <c r="AB24" s="514"/>
      <c r="AC24" s="515"/>
      <c r="AD24" s="21"/>
      <c r="AE24" s="21"/>
      <c r="AF24" s="21"/>
    </row>
    <row r="25" spans="1:52" s="92" customFormat="1" ht="19.7" customHeight="1" x14ac:dyDescent="0.15">
      <c r="A25" s="368">
        <v>3</v>
      </c>
      <c r="B25" s="369" t="s">
        <v>25</v>
      </c>
      <c r="C25" s="370"/>
      <c r="D25" s="371" t="s">
        <v>25</v>
      </c>
      <c r="E25" s="372"/>
      <c r="F25" s="372"/>
      <c r="G25" s="373"/>
      <c r="H25" s="374"/>
      <c r="I25" s="374"/>
      <c r="J25" s="374"/>
      <c r="K25" s="374"/>
      <c r="L25" s="374"/>
      <c r="M25" s="378"/>
      <c r="N25" s="378"/>
      <c r="O25" s="378"/>
      <c r="P25" s="378"/>
      <c r="Q25" s="378"/>
      <c r="R25" s="378"/>
      <c r="S25" s="374"/>
      <c r="T25" s="374"/>
      <c r="U25" s="374"/>
      <c r="V25" s="374"/>
      <c r="W25" s="379" t="s">
        <v>314</v>
      </c>
      <c r="X25" s="379"/>
      <c r="Y25" s="379"/>
      <c r="Z25" s="379"/>
      <c r="AA25" s="513" t="s">
        <v>308</v>
      </c>
      <c r="AB25" s="514"/>
      <c r="AC25" s="515"/>
      <c r="AD25" s="9"/>
      <c r="AE25" s="9"/>
      <c r="AF25" s="9"/>
    </row>
    <row r="26" spans="1:52" s="92" customFormat="1" ht="19.7" customHeight="1" x14ac:dyDescent="0.15">
      <c r="A26" s="368"/>
      <c r="B26" s="375" t="s">
        <v>313</v>
      </c>
      <c r="C26" s="376"/>
      <c r="D26" s="376"/>
      <c r="E26" s="376"/>
      <c r="F26" s="376"/>
      <c r="G26" s="377"/>
      <c r="H26" s="374"/>
      <c r="I26" s="374"/>
      <c r="J26" s="374"/>
      <c r="K26" s="374"/>
      <c r="L26" s="374"/>
      <c r="M26" s="378"/>
      <c r="N26" s="378"/>
      <c r="O26" s="378"/>
      <c r="P26" s="378"/>
      <c r="Q26" s="378"/>
      <c r="R26" s="378"/>
      <c r="S26" s="374"/>
      <c r="T26" s="374"/>
      <c r="U26" s="374"/>
      <c r="V26" s="374"/>
      <c r="W26" s="365" t="s">
        <v>315</v>
      </c>
      <c r="X26" s="365"/>
      <c r="Y26" s="365"/>
      <c r="Z26" s="365"/>
      <c r="AA26" s="513" t="s">
        <v>308</v>
      </c>
      <c r="AB26" s="514"/>
      <c r="AC26" s="515"/>
      <c r="AD26" s="9"/>
      <c r="AE26" s="9"/>
      <c r="AF26" s="9"/>
    </row>
    <row r="27" spans="1:52" s="92" customFormat="1" ht="19.7" customHeight="1" x14ac:dyDescent="0.15">
      <c r="A27" s="368"/>
      <c r="B27" s="404">
        <f>VLOOKUP(B25,$AI$16:$AJ$20,2,FALSE)</f>
        <v>0</v>
      </c>
      <c r="C27" s="404"/>
      <c r="D27" s="522">
        <f>VLOOKUP(D25,$AK$16:$AL$19,2,FALSE)</f>
        <v>0</v>
      </c>
      <c r="E27" s="523"/>
      <c r="F27" s="523"/>
      <c r="G27" s="524"/>
      <c r="H27" s="374"/>
      <c r="I27" s="374"/>
      <c r="J27" s="374"/>
      <c r="K27" s="374"/>
      <c r="L27" s="374"/>
      <c r="M27" s="378"/>
      <c r="N27" s="378"/>
      <c r="O27" s="378"/>
      <c r="P27" s="378"/>
      <c r="Q27" s="378"/>
      <c r="R27" s="378"/>
      <c r="S27" s="374"/>
      <c r="T27" s="374"/>
      <c r="U27" s="374"/>
      <c r="V27" s="374"/>
      <c r="W27" s="366"/>
      <c r="X27" s="367"/>
      <c r="Y27" s="367"/>
      <c r="Z27" s="115" t="s">
        <v>303</v>
      </c>
      <c r="AA27" s="513" t="s">
        <v>308</v>
      </c>
      <c r="AB27" s="514"/>
      <c r="AC27" s="515"/>
      <c r="AD27" s="21"/>
      <c r="AE27" s="21"/>
      <c r="AF27" s="21"/>
    </row>
    <row r="28" spans="1:52" s="92" customFormat="1" ht="19.7" customHeight="1" x14ac:dyDescent="0.15">
      <c r="A28" s="368">
        <v>4</v>
      </c>
      <c r="B28" s="369" t="s">
        <v>25</v>
      </c>
      <c r="C28" s="370"/>
      <c r="D28" s="371" t="s">
        <v>25</v>
      </c>
      <c r="E28" s="372"/>
      <c r="F28" s="372"/>
      <c r="G28" s="373"/>
      <c r="H28" s="374"/>
      <c r="I28" s="374"/>
      <c r="J28" s="374"/>
      <c r="K28" s="374"/>
      <c r="L28" s="374"/>
      <c r="M28" s="378"/>
      <c r="N28" s="378"/>
      <c r="O28" s="378"/>
      <c r="P28" s="378"/>
      <c r="Q28" s="378"/>
      <c r="R28" s="378"/>
      <c r="S28" s="374"/>
      <c r="T28" s="374"/>
      <c r="U28" s="374"/>
      <c r="V28" s="374"/>
      <c r="W28" s="379" t="s">
        <v>307</v>
      </c>
      <c r="X28" s="379"/>
      <c r="Y28" s="379"/>
      <c r="Z28" s="379"/>
      <c r="AA28" s="513" t="s">
        <v>311</v>
      </c>
      <c r="AB28" s="514"/>
      <c r="AC28" s="515"/>
      <c r="AD28" s="9"/>
      <c r="AE28" s="9"/>
      <c r="AF28" s="9"/>
    </row>
    <row r="29" spans="1:52" s="92" customFormat="1" ht="19.7" customHeight="1" x14ac:dyDescent="0.15">
      <c r="A29" s="368"/>
      <c r="B29" s="375" t="s">
        <v>313</v>
      </c>
      <c r="C29" s="376"/>
      <c r="D29" s="376"/>
      <c r="E29" s="376"/>
      <c r="F29" s="376"/>
      <c r="G29" s="377"/>
      <c r="H29" s="374"/>
      <c r="I29" s="374"/>
      <c r="J29" s="374"/>
      <c r="K29" s="374"/>
      <c r="L29" s="374"/>
      <c r="M29" s="378"/>
      <c r="N29" s="378"/>
      <c r="O29" s="378"/>
      <c r="P29" s="378"/>
      <c r="Q29" s="378"/>
      <c r="R29" s="378"/>
      <c r="S29" s="374"/>
      <c r="T29" s="374"/>
      <c r="U29" s="374"/>
      <c r="V29" s="374"/>
      <c r="W29" s="365" t="s">
        <v>310</v>
      </c>
      <c r="X29" s="365"/>
      <c r="Y29" s="365"/>
      <c r="Z29" s="365"/>
      <c r="AA29" s="513" t="s">
        <v>308</v>
      </c>
      <c r="AB29" s="514"/>
      <c r="AC29" s="515"/>
      <c r="AD29" s="9"/>
      <c r="AE29" s="9"/>
      <c r="AF29" s="9"/>
    </row>
    <row r="30" spans="1:52" s="92" customFormat="1" ht="19.7" customHeight="1" x14ac:dyDescent="0.15">
      <c r="A30" s="368"/>
      <c r="B30" s="404">
        <f>VLOOKUP(B28,$AI$16:$AJ$20,2,FALSE)</f>
        <v>0</v>
      </c>
      <c r="C30" s="404"/>
      <c r="D30" s="522">
        <f>VLOOKUP(D28,$AK$16:$AL$19,2,FALSE)</f>
        <v>0</v>
      </c>
      <c r="E30" s="523"/>
      <c r="F30" s="523"/>
      <c r="G30" s="524"/>
      <c r="H30" s="374"/>
      <c r="I30" s="374"/>
      <c r="J30" s="374"/>
      <c r="K30" s="374"/>
      <c r="L30" s="374"/>
      <c r="M30" s="378"/>
      <c r="N30" s="378"/>
      <c r="O30" s="378"/>
      <c r="P30" s="378"/>
      <c r="Q30" s="378"/>
      <c r="R30" s="378"/>
      <c r="S30" s="374"/>
      <c r="T30" s="374"/>
      <c r="U30" s="374"/>
      <c r="V30" s="374"/>
      <c r="W30" s="366"/>
      <c r="X30" s="367"/>
      <c r="Y30" s="367"/>
      <c r="Z30" s="115" t="s">
        <v>303</v>
      </c>
      <c r="AA30" s="513" t="s">
        <v>311</v>
      </c>
      <c r="AB30" s="514"/>
      <c r="AC30" s="515"/>
      <c r="AD30" s="21"/>
      <c r="AE30" s="21"/>
      <c r="AF30" s="21"/>
    </row>
    <row r="31" spans="1:52" s="92" customFormat="1" ht="19.7" customHeight="1" x14ac:dyDescent="0.15">
      <c r="A31" s="368">
        <v>5</v>
      </c>
      <c r="B31" s="369" t="s">
        <v>25</v>
      </c>
      <c r="C31" s="370"/>
      <c r="D31" s="371" t="s">
        <v>25</v>
      </c>
      <c r="E31" s="372"/>
      <c r="F31" s="372"/>
      <c r="G31" s="373"/>
      <c r="H31" s="374"/>
      <c r="I31" s="374"/>
      <c r="J31" s="374"/>
      <c r="K31" s="374"/>
      <c r="L31" s="374"/>
      <c r="M31" s="378"/>
      <c r="N31" s="378"/>
      <c r="O31" s="378"/>
      <c r="P31" s="378"/>
      <c r="Q31" s="378"/>
      <c r="R31" s="378"/>
      <c r="S31" s="374"/>
      <c r="T31" s="374"/>
      <c r="U31" s="374"/>
      <c r="V31" s="374"/>
      <c r="W31" s="379" t="s">
        <v>314</v>
      </c>
      <c r="X31" s="379"/>
      <c r="Y31" s="379"/>
      <c r="Z31" s="379"/>
      <c r="AA31" s="513" t="s">
        <v>311</v>
      </c>
      <c r="AB31" s="514"/>
      <c r="AC31" s="515"/>
      <c r="AD31" s="9"/>
      <c r="AE31" s="9"/>
      <c r="AF31" s="9"/>
    </row>
    <row r="32" spans="1:52" s="92" customFormat="1" ht="19.7" customHeight="1" x14ac:dyDescent="0.15">
      <c r="A32" s="368"/>
      <c r="B32" s="375" t="s">
        <v>313</v>
      </c>
      <c r="C32" s="376"/>
      <c r="D32" s="376"/>
      <c r="E32" s="376"/>
      <c r="F32" s="376"/>
      <c r="G32" s="377"/>
      <c r="H32" s="374"/>
      <c r="I32" s="374"/>
      <c r="J32" s="374"/>
      <c r="K32" s="374"/>
      <c r="L32" s="374"/>
      <c r="M32" s="378"/>
      <c r="N32" s="378"/>
      <c r="O32" s="378"/>
      <c r="P32" s="378"/>
      <c r="Q32" s="378"/>
      <c r="R32" s="378"/>
      <c r="S32" s="374"/>
      <c r="T32" s="374"/>
      <c r="U32" s="374"/>
      <c r="V32" s="374"/>
      <c r="W32" s="365" t="s">
        <v>315</v>
      </c>
      <c r="X32" s="365"/>
      <c r="Y32" s="365"/>
      <c r="Z32" s="365"/>
      <c r="AA32" s="513" t="s">
        <v>311</v>
      </c>
      <c r="AB32" s="514"/>
      <c r="AC32" s="515"/>
      <c r="AD32" s="9"/>
      <c r="AE32" s="9"/>
      <c r="AF32" s="9"/>
    </row>
    <row r="33" spans="1:43" s="92" customFormat="1" ht="19.7" customHeight="1" thickBot="1" x14ac:dyDescent="0.2">
      <c r="A33" s="528"/>
      <c r="B33" s="407">
        <f>VLOOKUP(B31,$AI$16:$AJ$20,2,FALSE)</f>
        <v>0</v>
      </c>
      <c r="C33" s="530"/>
      <c r="D33" s="405">
        <f>VLOOKUP(D31,$AK$16:$AL$19,2,FALSE)</f>
        <v>0</v>
      </c>
      <c r="E33" s="406"/>
      <c r="F33" s="406"/>
      <c r="G33" s="407"/>
      <c r="H33" s="400"/>
      <c r="I33" s="400"/>
      <c r="J33" s="529"/>
      <c r="K33" s="529"/>
      <c r="L33" s="529"/>
      <c r="M33" s="531"/>
      <c r="N33" s="531"/>
      <c r="O33" s="531"/>
      <c r="P33" s="531"/>
      <c r="Q33" s="531"/>
      <c r="R33" s="531"/>
      <c r="S33" s="529"/>
      <c r="T33" s="529"/>
      <c r="U33" s="529"/>
      <c r="V33" s="529"/>
      <c r="W33" s="532"/>
      <c r="X33" s="533"/>
      <c r="Y33" s="533"/>
      <c r="Z33" s="116" t="s">
        <v>312</v>
      </c>
      <c r="AA33" s="519" t="s">
        <v>308</v>
      </c>
      <c r="AB33" s="520"/>
      <c r="AC33" s="521"/>
      <c r="AD33" s="21"/>
      <c r="AE33" s="21"/>
      <c r="AF33" s="21"/>
    </row>
    <row r="34" spans="1:43" s="92" customFormat="1" ht="19.7" customHeight="1" x14ac:dyDescent="0.15">
      <c r="A34" s="350" t="s">
        <v>63</v>
      </c>
      <c r="B34" s="352" t="s">
        <v>316</v>
      </c>
      <c r="C34" s="352"/>
      <c r="D34" s="352"/>
      <c r="E34" s="352"/>
      <c r="F34" s="352" t="s">
        <v>57</v>
      </c>
      <c r="G34" s="352"/>
      <c r="H34" s="352"/>
      <c r="I34" s="352"/>
      <c r="J34" s="353" t="s">
        <v>58</v>
      </c>
      <c r="K34" s="353"/>
      <c r="L34" s="353"/>
      <c r="M34" s="353"/>
      <c r="N34" s="353" t="s">
        <v>59</v>
      </c>
      <c r="O34" s="353"/>
      <c r="P34" s="353"/>
      <c r="Q34" s="353"/>
      <c r="R34" s="353" t="s">
        <v>60</v>
      </c>
      <c r="S34" s="353"/>
      <c r="T34" s="353"/>
      <c r="U34" s="353"/>
      <c r="V34" s="353" t="s">
        <v>64</v>
      </c>
      <c r="W34" s="353"/>
      <c r="X34" s="353"/>
      <c r="Y34" s="353"/>
      <c r="Z34" s="354" t="s">
        <v>84</v>
      </c>
      <c r="AA34" s="355"/>
      <c r="AB34" s="355"/>
      <c r="AC34" s="356"/>
      <c r="AD34" s="21"/>
      <c r="AE34" s="21"/>
      <c r="AH34" s="109" t="s">
        <v>54</v>
      </c>
      <c r="AI34" s="109">
        <v>3</v>
      </c>
      <c r="AK34" s="109">
        <v>3</v>
      </c>
      <c r="AL34" s="109">
        <v>0.6</v>
      </c>
      <c r="AM34" s="109">
        <v>2</v>
      </c>
      <c r="AN34" s="109">
        <v>0.6</v>
      </c>
      <c r="AO34" s="109">
        <v>4</v>
      </c>
      <c r="AP34" s="109">
        <v>0.6</v>
      </c>
    </row>
    <row r="35" spans="1:43" s="92" customFormat="1" ht="19.7" customHeight="1" x14ac:dyDescent="0.15">
      <c r="A35" s="351"/>
      <c r="B35" s="357" t="s">
        <v>56</v>
      </c>
      <c r="C35" s="357"/>
      <c r="D35" s="358">
        <v>2</v>
      </c>
      <c r="E35" s="359"/>
      <c r="F35" s="357" t="s">
        <v>56</v>
      </c>
      <c r="G35" s="357"/>
      <c r="H35" s="358">
        <v>2</v>
      </c>
      <c r="I35" s="359"/>
      <c r="J35" s="357" t="s">
        <v>56</v>
      </c>
      <c r="K35" s="357"/>
      <c r="L35" s="358">
        <v>2</v>
      </c>
      <c r="M35" s="359"/>
      <c r="N35" s="357" t="s">
        <v>56</v>
      </c>
      <c r="O35" s="357"/>
      <c r="P35" s="358">
        <v>2</v>
      </c>
      <c r="Q35" s="359"/>
      <c r="R35" s="357" t="s">
        <v>56</v>
      </c>
      <c r="S35" s="357"/>
      <c r="T35" s="358">
        <v>2</v>
      </c>
      <c r="U35" s="359"/>
      <c r="V35" s="360">
        <f>SUM(B36:U37)</f>
        <v>0</v>
      </c>
      <c r="W35" s="360"/>
      <c r="X35" s="360"/>
      <c r="Y35" s="360"/>
      <c r="Z35" s="361">
        <f>AB6+V35</f>
        <v>0</v>
      </c>
      <c r="AA35" s="362"/>
      <c r="AB35" s="362"/>
      <c r="AC35" s="363"/>
      <c r="AD35" s="21"/>
      <c r="AE35" s="21"/>
      <c r="AH35" s="109" t="s">
        <v>55</v>
      </c>
      <c r="AI35" s="109">
        <v>3</v>
      </c>
      <c r="AK35" s="109">
        <v>6</v>
      </c>
      <c r="AL35" s="109">
        <v>0.4</v>
      </c>
      <c r="AM35" s="109">
        <v>3</v>
      </c>
      <c r="AN35" s="109">
        <v>0.4</v>
      </c>
      <c r="AO35" s="109">
        <v>7</v>
      </c>
      <c r="AP35" s="109">
        <v>0.4</v>
      </c>
    </row>
    <row r="36" spans="1:43" s="92" customFormat="1" ht="18" customHeight="1" x14ac:dyDescent="0.15">
      <c r="A36" s="351"/>
      <c r="B36" s="364">
        <f>D35*B21*D21</f>
        <v>0</v>
      </c>
      <c r="C36" s="364"/>
      <c r="D36" s="364"/>
      <c r="E36" s="364"/>
      <c r="F36" s="364">
        <f>H35*B24*D24</f>
        <v>0</v>
      </c>
      <c r="G36" s="364"/>
      <c r="H36" s="364"/>
      <c r="I36" s="364"/>
      <c r="J36" s="364">
        <f>L35*B27*D27</f>
        <v>0</v>
      </c>
      <c r="K36" s="364"/>
      <c r="L36" s="364"/>
      <c r="M36" s="364"/>
      <c r="N36" s="364">
        <f>P35*B30*D30</f>
        <v>0</v>
      </c>
      <c r="O36" s="364"/>
      <c r="P36" s="364"/>
      <c r="Q36" s="364"/>
      <c r="R36" s="364">
        <f>T35*B33*D33</f>
        <v>0</v>
      </c>
      <c r="S36" s="364"/>
      <c r="T36" s="364"/>
      <c r="U36" s="364"/>
      <c r="V36" s="360"/>
      <c r="W36" s="360"/>
      <c r="X36" s="360"/>
      <c r="Y36" s="360"/>
      <c r="Z36" s="361"/>
      <c r="AA36" s="362"/>
      <c r="AB36" s="362"/>
      <c r="AC36" s="363"/>
      <c r="AD36" s="21"/>
      <c r="AE36" s="21"/>
    </row>
    <row r="37" spans="1:43" s="92" customFormat="1" ht="18" customHeight="1" x14ac:dyDescent="0.15">
      <c r="A37" s="351"/>
      <c r="B37" s="364"/>
      <c r="C37" s="364"/>
      <c r="D37" s="364"/>
      <c r="E37" s="364"/>
      <c r="F37" s="364"/>
      <c r="G37" s="364"/>
      <c r="H37" s="364"/>
      <c r="I37" s="364"/>
      <c r="J37" s="364"/>
      <c r="K37" s="364"/>
      <c r="L37" s="364"/>
      <c r="M37" s="364"/>
      <c r="N37" s="364"/>
      <c r="O37" s="364"/>
      <c r="P37" s="364"/>
      <c r="Q37" s="364"/>
      <c r="R37" s="364"/>
      <c r="S37" s="364"/>
      <c r="T37" s="364"/>
      <c r="U37" s="364"/>
      <c r="V37" s="360"/>
      <c r="W37" s="360"/>
      <c r="X37" s="360"/>
      <c r="Y37" s="360"/>
      <c r="Z37" s="361"/>
      <c r="AA37" s="362"/>
      <c r="AB37" s="362"/>
      <c r="AC37" s="363"/>
      <c r="AD37" s="21"/>
      <c r="AE37" s="21"/>
      <c r="AH37" s="17"/>
      <c r="AI37" s="17"/>
      <c r="AJ37" s="17"/>
      <c r="AK37" s="17"/>
      <c r="AL37" s="17"/>
      <c r="AM37" s="17"/>
      <c r="AN37" s="17"/>
      <c r="AO37" s="17"/>
      <c r="AP37" s="17"/>
    </row>
    <row r="38" spans="1:43" s="92" customFormat="1" ht="19.7" customHeight="1" x14ac:dyDescent="0.15">
      <c r="A38" s="346" t="s">
        <v>65</v>
      </c>
      <c r="B38" s="525" t="s">
        <v>66</v>
      </c>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7"/>
      <c r="AD38" s="21"/>
      <c r="AE38" s="21"/>
      <c r="AF38" s="21"/>
      <c r="AI38" s="17"/>
      <c r="AJ38" s="17"/>
      <c r="AK38" s="17"/>
      <c r="AL38" s="17"/>
      <c r="AM38" s="17"/>
      <c r="AN38" s="17"/>
      <c r="AO38" s="17"/>
      <c r="AP38" s="17"/>
      <c r="AQ38" s="17"/>
    </row>
    <row r="39" spans="1:43" s="92" customFormat="1" ht="19.7" customHeight="1" x14ac:dyDescent="0.15">
      <c r="A39" s="346"/>
      <c r="B39" s="347" t="s">
        <v>339</v>
      </c>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9"/>
      <c r="AD39" s="21"/>
      <c r="AE39" s="21"/>
      <c r="AF39" s="21"/>
      <c r="AI39" s="17"/>
      <c r="AJ39" s="17"/>
      <c r="AK39" s="17"/>
      <c r="AL39" s="17"/>
      <c r="AM39" s="17"/>
      <c r="AN39" s="17"/>
      <c r="AO39" s="17"/>
      <c r="AP39" s="17"/>
      <c r="AQ39" s="17"/>
    </row>
    <row r="40" spans="1:43" ht="19.7" customHeight="1" x14ac:dyDescent="0.15">
      <c r="A40" s="346"/>
      <c r="B40" s="17" t="s">
        <v>340</v>
      </c>
      <c r="AC40" s="117"/>
    </row>
    <row r="41" spans="1:43" ht="19.7" customHeight="1" x14ac:dyDescent="0.15">
      <c r="A41" s="346"/>
      <c r="B41" s="118" t="s">
        <v>67</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row>
    <row r="42" spans="1:43" ht="12.75" customHeight="1" x14ac:dyDescent="0.15">
      <c r="A42" s="9"/>
      <c r="B42" s="9"/>
      <c r="C42" s="9"/>
      <c r="D42" s="9"/>
      <c r="E42" s="9"/>
    </row>
    <row r="43" spans="1:43" ht="12.75" customHeight="1" x14ac:dyDescent="0.15">
      <c r="A43" s="9"/>
      <c r="B43" s="9"/>
      <c r="C43" s="9"/>
      <c r="D43" s="9"/>
      <c r="E43" s="9"/>
    </row>
  </sheetData>
  <mergeCells count="183">
    <mergeCell ref="B38:AC38"/>
    <mergeCell ref="AA28:AC28"/>
    <mergeCell ref="M29:R29"/>
    <mergeCell ref="AA29:AC29"/>
    <mergeCell ref="B30:C30"/>
    <mergeCell ref="D30:G30"/>
    <mergeCell ref="M30:R30"/>
    <mergeCell ref="M32:R32"/>
    <mergeCell ref="A31:A33"/>
    <mergeCell ref="B31:C31"/>
    <mergeCell ref="D31:G31"/>
    <mergeCell ref="H31:L33"/>
    <mergeCell ref="S31:V33"/>
    <mergeCell ref="B32:G32"/>
    <mergeCell ref="B33:C33"/>
    <mergeCell ref="D33:G33"/>
    <mergeCell ref="M33:R33"/>
    <mergeCell ref="AA30:AC30"/>
    <mergeCell ref="M31:R31"/>
    <mergeCell ref="W31:Z31"/>
    <mergeCell ref="AA31:AC31"/>
    <mergeCell ref="AA32:AC32"/>
    <mergeCell ref="W32:Z32"/>
    <mergeCell ref="W33:Y33"/>
    <mergeCell ref="AA33:AC33"/>
    <mergeCell ref="M25:R25"/>
    <mergeCell ref="W25:Z25"/>
    <mergeCell ref="AA25:AC25"/>
    <mergeCell ref="B24:C24"/>
    <mergeCell ref="D24:G24"/>
    <mergeCell ref="M24:R24"/>
    <mergeCell ref="M26:R26"/>
    <mergeCell ref="AA26:AC26"/>
    <mergeCell ref="W24:Y24"/>
    <mergeCell ref="B25:C25"/>
    <mergeCell ref="D25:G25"/>
    <mergeCell ref="H25:L27"/>
    <mergeCell ref="S25:V27"/>
    <mergeCell ref="B26:G26"/>
    <mergeCell ref="B27:C27"/>
    <mergeCell ref="D27:G27"/>
    <mergeCell ref="M27:R27"/>
    <mergeCell ref="AA27:AC27"/>
    <mergeCell ref="AA21:AC21"/>
    <mergeCell ref="M22:R22"/>
    <mergeCell ref="W22:Z22"/>
    <mergeCell ref="AA22:AC22"/>
    <mergeCell ref="M23:R23"/>
    <mergeCell ref="AA23:AC23"/>
    <mergeCell ref="A22:A24"/>
    <mergeCell ref="B22:C22"/>
    <mergeCell ref="D22:G22"/>
    <mergeCell ref="H22:L24"/>
    <mergeCell ref="S22:V24"/>
    <mergeCell ref="B23:G23"/>
    <mergeCell ref="W23:Z23"/>
    <mergeCell ref="AA24:AC24"/>
    <mergeCell ref="AA17:AC17"/>
    <mergeCell ref="AA18:AC18"/>
    <mergeCell ref="M19:R19"/>
    <mergeCell ref="W19:Z19"/>
    <mergeCell ref="AA19:AC19"/>
    <mergeCell ref="B18:C18"/>
    <mergeCell ref="D18:G18"/>
    <mergeCell ref="M18:R18"/>
    <mergeCell ref="M20:R20"/>
    <mergeCell ref="AA20:AC20"/>
    <mergeCell ref="AA12:AC12"/>
    <mergeCell ref="W13:Z13"/>
    <mergeCell ref="AA13:AC13"/>
    <mergeCell ref="AA14:AC14"/>
    <mergeCell ref="W15:Z15"/>
    <mergeCell ref="AA15:AC15"/>
    <mergeCell ref="M16:R16"/>
    <mergeCell ref="W16:Z16"/>
    <mergeCell ref="AA16:AC16"/>
    <mergeCell ref="M15:R15"/>
    <mergeCell ref="Z5:AC5"/>
    <mergeCell ref="A6:J6"/>
    <mergeCell ref="N6:Q6"/>
    <mergeCell ref="W6:X6"/>
    <mergeCell ref="Z6:AA6"/>
    <mergeCell ref="A7:J7"/>
    <mergeCell ref="N7:Q7"/>
    <mergeCell ref="W7:X7"/>
    <mergeCell ref="Z7:AA7"/>
    <mergeCell ref="AB6:AC10"/>
    <mergeCell ref="A10:J10"/>
    <mergeCell ref="N10:Q10"/>
    <mergeCell ref="W10:X10"/>
    <mergeCell ref="Z10:AA10"/>
    <mergeCell ref="A8:J8"/>
    <mergeCell ref="N8:Q8"/>
    <mergeCell ref="W8:X8"/>
    <mergeCell ref="Z8:AA8"/>
    <mergeCell ref="A9:J9"/>
    <mergeCell ref="N9:Q9"/>
    <mergeCell ref="W9:X9"/>
    <mergeCell ref="Z9:AA9"/>
    <mergeCell ref="A4:B4"/>
    <mergeCell ref="C4:M4"/>
    <mergeCell ref="N4:O4"/>
    <mergeCell ref="P4:U4"/>
    <mergeCell ref="V4:Y4"/>
    <mergeCell ref="Z4:AB4"/>
    <mergeCell ref="W1:Y1"/>
    <mergeCell ref="Z1:AC1"/>
    <mergeCell ref="A3:B3"/>
    <mergeCell ref="C3:M3"/>
    <mergeCell ref="N3:Q3"/>
    <mergeCell ref="R3:Y3"/>
    <mergeCell ref="AA3:AB3"/>
    <mergeCell ref="A12:A15"/>
    <mergeCell ref="B12:C12"/>
    <mergeCell ref="D12:G12"/>
    <mergeCell ref="H12:L15"/>
    <mergeCell ref="M12:R12"/>
    <mergeCell ref="S12:Z12"/>
    <mergeCell ref="B13:C15"/>
    <mergeCell ref="D13:G15"/>
    <mergeCell ref="M13:R14"/>
    <mergeCell ref="S13:V15"/>
    <mergeCell ref="W14:Z14"/>
    <mergeCell ref="A16:A18"/>
    <mergeCell ref="B16:C16"/>
    <mergeCell ref="D16:G16"/>
    <mergeCell ref="H16:L18"/>
    <mergeCell ref="S16:V18"/>
    <mergeCell ref="B17:G17"/>
    <mergeCell ref="W17:Z17"/>
    <mergeCell ref="W18:Y18"/>
    <mergeCell ref="A19:A21"/>
    <mergeCell ref="B19:C19"/>
    <mergeCell ref="D19:G19"/>
    <mergeCell ref="H19:L21"/>
    <mergeCell ref="S19:V21"/>
    <mergeCell ref="B20:G20"/>
    <mergeCell ref="W20:Z20"/>
    <mergeCell ref="W21:Y21"/>
    <mergeCell ref="M17:R17"/>
    <mergeCell ref="B21:C21"/>
    <mergeCell ref="D21:G21"/>
    <mergeCell ref="M21:R21"/>
    <mergeCell ref="J36:M37"/>
    <mergeCell ref="N36:Q37"/>
    <mergeCell ref="W26:Z26"/>
    <mergeCell ref="W27:Y27"/>
    <mergeCell ref="A28:A30"/>
    <mergeCell ref="B28:C28"/>
    <mergeCell ref="D28:G28"/>
    <mergeCell ref="H28:L30"/>
    <mergeCell ref="S28:V30"/>
    <mergeCell ref="B29:G29"/>
    <mergeCell ref="W29:Z29"/>
    <mergeCell ref="W30:Y30"/>
    <mergeCell ref="A25:A27"/>
    <mergeCell ref="M28:R28"/>
    <mergeCell ref="W28:Z28"/>
    <mergeCell ref="R36:U37"/>
    <mergeCell ref="A38:A41"/>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N35:O35"/>
    <mergeCell ref="P35:Q35"/>
    <mergeCell ref="R35:S35"/>
    <mergeCell ref="T35:U35"/>
    <mergeCell ref="V35:Y37"/>
    <mergeCell ref="Z35:AC37"/>
    <mergeCell ref="B36:E37"/>
    <mergeCell ref="F36:I37"/>
  </mergeCells>
  <phoneticPr fontId="3"/>
  <dataValidations count="6">
    <dataValidation type="list" allowBlank="1" showInputMessage="1" showErrorMessage="1" sqref="A10:J10">
      <formula1>$AO$8:$AO$10</formula1>
    </dataValidation>
    <dataValidation type="list" allowBlank="1" showInputMessage="1" showErrorMessage="1" sqref="A8">
      <formula1>$AK$8:$AK$9</formula1>
    </dataValidation>
    <dataValidation type="list" allowBlank="1" showInputMessage="1" showErrorMessage="1" sqref="A9">
      <formula1>$AM$8:$AM$9</formula1>
    </dataValidation>
    <dataValidation type="list" allowBlank="1" showInputMessage="1" showErrorMessage="1" sqref="B16:C16 B25:C25 B22:C22 B28:C28 B19:C19 B31:C31">
      <formula1>$AI$16:$AI$20</formula1>
    </dataValidation>
    <dataValidation type="list" allowBlank="1" showInputMessage="1" showErrorMessage="1" sqref="D16:G16 D22:G22 D25:G25 D28:G28 D31:G31 D19:G19">
      <formula1>$AK$16:$AK$19</formula1>
    </dataValidation>
    <dataValidation type="list" allowBlank="1" showInputMessage="1" showErrorMessage="1" sqref="A6:J6 A7:J7">
      <formula1>$AI$8:$AI$10</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100" zoomScaleSheetLayoutView="100" workbookViewId="0">
      <selection activeCell="BA12" sqref="BA12"/>
    </sheetView>
  </sheetViews>
  <sheetFormatPr defaultColWidth="13" defaultRowHeight="12" x14ac:dyDescent="0.15"/>
  <cols>
    <col min="1" max="15" width="3.125" style="17" customWidth="1"/>
    <col min="16" max="16" width="3" style="17" customWidth="1"/>
    <col min="17" max="28" width="3.125" style="17" customWidth="1"/>
    <col min="29" max="29" width="4.375" style="17" customWidth="1"/>
    <col min="30" max="30" width="4.375" style="17" hidden="1" customWidth="1"/>
    <col min="31" max="33" width="2.125" style="17" hidden="1" customWidth="1"/>
    <col min="34" max="34" width="11.5" style="17" hidden="1" customWidth="1"/>
    <col min="35" max="35" width="14.5" style="17" hidden="1" customWidth="1"/>
    <col min="36" max="36" width="4.625" style="17" hidden="1" customWidth="1"/>
    <col min="37" max="37" width="9.5" style="17" hidden="1" customWidth="1"/>
    <col min="38" max="38" width="4.625" style="17" hidden="1" customWidth="1"/>
    <col min="39" max="39" width="11.875" style="17" hidden="1" customWidth="1"/>
    <col min="40" max="40" width="4.5" style="17" hidden="1" customWidth="1"/>
    <col min="41" max="41" width="29.375" style="17" hidden="1" customWidth="1"/>
    <col min="42" max="42" width="5.125" style="17" hidden="1" customWidth="1"/>
    <col min="43" max="50" width="13" style="17" hidden="1" customWidth="1"/>
    <col min="51" max="52" width="13" style="17" customWidth="1"/>
    <col min="53" max="16384" width="13" style="17"/>
  </cols>
  <sheetData>
    <row r="1" spans="1:51" ht="18" customHeight="1" x14ac:dyDescent="0.15">
      <c r="W1" s="457" t="s">
        <v>75</v>
      </c>
      <c r="X1" s="457"/>
      <c r="Y1" s="457"/>
      <c r="Z1" s="457"/>
      <c r="AA1" s="457"/>
      <c r="AB1" s="457"/>
      <c r="AC1" s="457"/>
    </row>
    <row r="2" spans="1:51" ht="19.7" customHeight="1" thickBot="1" x14ac:dyDescent="0.2">
      <c r="A2" s="90" t="s">
        <v>106</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51" s="92" customFormat="1" ht="19.7" customHeight="1" thickBot="1" x14ac:dyDescent="0.2">
      <c r="A3" s="445" t="s">
        <v>2</v>
      </c>
      <c r="B3" s="446"/>
      <c r="C3" s="448"/>
      <c r="D3" s="448"/>
      <c r="E3" s="448"/>
      <c r="F3" s="448"/>
      <c r="G3" s="448"/>
      <c r="H3" s="448"/>
      <c r="I3" s="448"/>
      <c r="J3" s="448"/>
      <c r="K3" s="448"/>
      <c r="L3" s="448"/>
      <c r="M3" s="448"/>
      <c r="N3" s="449" t="s">
        <v>271</v>
      </c>
      <c r="O3" s="458"/>
      <c r="P3" s="458"/>
      <c r="Q3" s="450"/>
      <c r="R3" s="447" t="s">
        <v>272</v>
      </c>
      <c r="S3" s="448"/>
      <c r="T3" s="448"/>
      <c r="U3" s="448"/>
      <c r="V3" s="448"/>
      <c r="W3" s="448"/>
      <c r="X3" s="448"/>
      <c r="Y3" s="448"/>
      <c r="Z3" s="16" t="s">
        <v>48</v>
      </c>
      <c r="AA3" s="456"/>
      <c r="AB3" s="456"/>
      <c r="AC3" s="26" t="s">
        <v>200</v>
      </c>
      <c r="AD3" s="17"/>
      <c r="AE3" s="17"/>
      <c r="AF3" s="17"/>
    </row>
    <row r="4" spans="1:51" s="92" customFormat="1" ht="19.7" customHeight="1" thickBot="1" x14ac:dyDescent="0.2">
      <c r="A4" s="445" t="s">
        <v>45</v>
      </c>
      <c r="B4" s="446"/>
      <c r="C4" s="447"/>
      <c r="D4" s="448"/>
      <c r="E4" s="448"/>
      <c r="F4" s="448"/>
      <c r="G4" s="448"/>
      <c r="H4" s="448"/>
      <c r="I4" s="448"/>
      <c r="J4" s="448"/>
      <c r="K4" s="448"/>
      <c r="L4" s="448"/>
      <c r="M4" s="448"/>
      <c r="N4" s="449" t="s">
        <v>46</v>
      </c>
      <c r="O4" s="450"/>
      <c r="P4" s="447"/>
      <c r="Q4" s="448"/>
      <c r="R4" s="448"/>
      <c r="S4" s="448"/>
      <c r="T4" s="448"/>
      <c r="U4" s="451"/>
      <c r="V4" s="452" t="s">
        <v>49</v>
      </c>
      <c r="W4" s="453"/>
      <c r="X4" s="453"/>
      <c r="Y4" s="454"/>
      <c r="Z4" s="455"/>
      <c r="AA4" s="456"/>
      <c r="AB4" s="456"/>
      <c r="AC4" s="27" t="s">
        <v>50</v>
      </c>
      <c r="AD4" s="17"/>
      <c r="AE4" s="17"/>
      <c r="AF4" s="17"/>
    </row>
    <row r="5" spans="1:51"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1" s="92" customFormat="1" ht="19.7" customHeight="1" x14ac:dyDescent="0.15">
      <c r="A6" s="464" t="s">
        <v>52</v>
      </c>
      <c r="B6" s="465"/>
      <c r="C6" s="465"/>
      <c r="D6" s="465"/>
      <c r="E6" s="465"/>
      <c r="F6" s="465"/>
      <c r="G6" s="465"/>
      <c r="H6" s="465"/>
      <c r="I6" s="465"/>
      <c r="J6" s="465"/>
      <c r="K6" s="44" t="s">
        <v>277</v>
      </c>
      <c r="L6" s="45"/>
      <c r="M6" s="45"/>
      <c r="N6" s="466"/>
      <c r="O6" s="466"/>
      <c r="P6" s="466"/>
      <c r="Q6" s="466"/>
      <c r="R6" s="44" t="s">
        <v>53</v>
      </c>
      <c r="S6" s="96"/>
      <c r="T6" s="46"/>
      <c r="U6" s="46"/>
      <c r="V6" s="46"/>
      <c r="W6" s="466"/>
      <c r="X6" s="466"/>
      <c r="Y6" s="47" t="s">
        <v>278</v>
      </c>
      <c r="Z6" s="467">
        <f>VLOOKUP(A6,$AI$6:$AJ$8,2,FALSE)</f>
        <v>0</v>
      </c>
      <c r="AA6" s="468"/>
      <c r="AB6" s="469">
        <f>SUM(Z6:AA9)</f>
        <v>0</v>
      </c>
      <c r="AC6" s="470"/>
      <c r="AD6" s="17"/>
      <c r="AE6" s="17"/>
      <c r="AF6" s="17"/>
      <c r="AI6" s="100" t="s">
        <v>341</v>
      </c>
      <c r="AJ6" s="101">
        <v>2</v>
      </c>
      <c r="AK6" s="102" t="s">
        <v>203</v>
      </c>
      <c r="AL6" s="101">
        <v>0.5</v>
      </c>
      <c r="AM6" s="100" t="s">
        <v>342</v>
      </c>
      <c r="AN6" s="101">
        <v>0.5</v>
      </c>
      <c r="AO6" s="100" t="s">
        <v>210</v>
      </c>
      <c r="AP6" s="103">
        <v>1</v>
      </c>
      <c r="AQ6" s="123"/>
      <c r="AR6" s="123"/>
      <c r="AS6" s="123"/>
      <c r="AT6" s="123"/>
      <c r="AU6" s="123"/>
      <c r="AV6" s="123"/>
      <c r="AW6" s="123"/>
      <c r="AX6" s="123"/>
    </row>
    <row r="7" spans="1:51" s="92" customFormat="1" ht="19.7" customHeight="1" x14ac:dyDescent="0.15">
      <c r="A7" s="478" t="s">
        <v>52</v>
      </c>
      <c r="B7" s="479"/>
      <c r="C7" s="479"/>
      <c r="D7" s="479"/>
      <c r="E7" s="479"/>
      <c r="F7" s="479"/>
      <c r="G7" s="479"/>
      <c r="H7" s="479"/>
      <c r="I7" s="479"/>
      <c r="J7" s="479"/>
      <c r="K7" s="23" t="s">
        <v>277</v>
      </c>
      <c r="L7" s="25"/>
      <c r="M7" s="25"/>
      <c r="N7" s="477"/>
      <c r="O7" s="477"/>
      <c r="P7" s="477"/>
      <c r="Q7" s="477"/>
      <c r="R7" s="23" t="s">
        <v>53</v>
      </c>
      <c r="S7" s="99"/>
      <c r="T7" s="22"/>
      <c r="U7" s="22"/>
      <c r="V7" s="22"/>
      <c r="W7" s="477"/>
      <c r="X7" s="477"/>
      <c r="Y7" s="24" t="s">
        <v>278</v>
      </c>
      <c r="Z7" s="467">
        <f>VLOOKUP(A7,$AK$6:$AL$7,2,FALSE)</f>
        <v>0</v>
      </c>
      <c r="AA7" s="468"/>
      <c r="AB7" s="471"/>
      <c r="AC7" s="470"/>
      <c r="AD7" s="17"/>
      <c r="AE7" s="17"/>
      <c r="AF7" s="17"/>
      <c r="AI7" s="108" t="s">
        <v>92</v>
      </c>
      <c r="AJ7" s="101">
        <v>1</v>
      </c>
      <c r="AK7" s="102" t="s">
        <v>52</v>
      </c>
      <c r="AL7" s="101">
        <v>0</v>
      </c>
      <c r="AM7" s="102" t="s">
        <v>52</v>
      </c>
      <c r="AN7" s="101">
        <v>0</v>
      </c>
      <c r="AO7" s="100" t="s">
        <v>211</v>
      </c>
      <c r="AP7" s="107">
        <v>1</v>
      </c>
      <c r="AQ7" s="124"/>
      <c r="AR7" s="124"/>
      <c r="AS7" s="124"/>
      <c r="AT7" s="124"/>
      <c r="AU7" s="124"/>
      <c r="AV7" s="124"/>
      <c r="AW7" s="124"/>
      <c r="AX7" s="124"/>
    </row>
    <row r="8" spans="1:51" s="92" customFormat="1" ht="19.7" customHeight="1" x14ac:dyDescent="0.15">
      <c r="A8" s="478" t="s">
        <v>52</v>
      </c>
      <c r="B8" s="479"/>
      <c r="C8" s="479"/>
      <c r="D8" s="479"/>
      <c r="E8" s="479"/>
      <c r="F8" s="479"/>
      <c r="G8" s="479"/>
      <c r="H8" s="479"/>
      <c r="I8" s="479"/>
      <c r="J8" s="479"/>
      <c r="K8" s="23" t="s">
        <v>324</v>
      </c>
      <c r="L8" s="25"/>
      <c r="M8" s="25"/>
      <c r="N8" s="477"/>
      <c r="O8" s="477"/>
      <c r="P8" s="477"/>
      <c r="Q8" s="477"/>
      <c r="R8" s="23" t="s">
        <v>53</v>
      </c>
      <c r="S8" s="99"/>
      <c r="T8" s="22"/>
      <c r="U8" s="22"/>
      <c r="V8" s="22"/>
      <c r="W8" s="477"/>
      <c r="X8" s="477"/>
      <c r="Y8" s="24" t="s">
        <v>278</v>
      </c>
      <c r="Z8" s="467">
        <f>VLOOKUP(A8,$AM$6:$AN$7,2,FALSE)</f>
        <v>0</v>
      </c>
      <c r="AA8" s="468"/>
      <c r="AB8" s="471"/>
      <c r="AC8" s="470"/>
      <c r="AD8" s="17"/>
      <c r="AE8" s="17"/>
      <c r="AF8" s="17"/>
      <c r="AI8" s="108" t="s">
        <v>52</v>
      </c>
      <c r="AJ8" s="101">
        <v>0</v>
      </c>
      <c r="AK8" s="102"/>
      <c r="AM8" s="102"/>
      <c r="AN8" s="101"/>
      <c r="AO8" s="100" t="s">
        <v>343</v>
      </c>
      <c r="AP8" s="107">
        <v>1</v>
      </c>
      <c r="AQ8" s="123"/>
      <c r="AR8" s="123"/>
      <c r="AS8" s="123"/>
      <c r="AT8" s="123"/>
      <c r="AU8" s="123"/>
    </row>
    <row r="9" spans="1:51" s="92" customFormat="1" ht="19.7" customHeight="1" thickBot="1" x14ac:dyDescent="0.2">
      <c r="A9" s="474" t="s">
        <v>52</v>
      </c>
      <c r="B9" s="475"/>
      <c r="C9" s="475"/>
      <c r="D9" s="475"/>
      <c r="E9" s="475"/>
      <c r="F9" s="475"/>
      <c r="G9" s="475"/>
      <c r="H9" s="475"/>
      <c r="I9" s="475"/>
      <c r="J9" s="475"/>
      <c r="K9" s="23" t="s">
        <v>277</v>
      </c>
      <c r="L9" s="25"/>
      <c r="M9" s="25"/>
      <c r="N9" s="476"/>
      <c r="O9" s="476"/>
      <c r="P9" s="476"/>
      <c r="Q9" s="476"/>
      <c r="R9" s="31" t="s">
        <v>53</v>
      </c>
      <c r="S9" s="106"/>
      <c r="T9" s="32"/>
      <c r="U9" s="32"/>
      <c r="V9" s="32"/>
      <c r="W9" s="477"/>
      <c r="X9" s="477"/>
      <c r="Y9" s="24" t="s">
        <v>325</v>
      </c>
      <c r="Z9" s="467">
        <f>VLOOKUP(A9,$AO$6:$AP$10,2,FALSE)</f>
        <v>0</v>
      </c>
      <c r="AA9" s="468"/>
      <c r="AB9" s="472"/>
      <c r="AC9" s="473"/>
      <c r="AD9" s="17"/>
      <c r="AE9" s="17"/>
      <c r="AF9" s="17"/>
      <c r="AO9" s="100" t="s">
        <v>52</v>
      </c>
      <c r="AP9" s="107">
        <v>0</v>
      </c>
    </row>
    <row r="10" spans="1:51" s="92" customFormat="1" ht="19.7" customHeight="1" thickBot="1" x14ac:dyDescent="0.2">
      <c r="A10" s="28" t="s">
        <v>441</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17"/>
      <c r="AE10" s="17"/>
      <c r="AF10" s="17"/>
      <c r="AO10" s="100"/>
    </row>
    <row r="11" spans="1:51" s="92" customFormat="1" ht="19.7" customHeight="1" x14ac:dyDescent="0.15">
      <c r="A11" s="409" t="s">
        <v>285</v>
      </c>
      <c r="B11" s="354" t="s">
        <v>344</v>
      </c>
      <c r="C11" s="412"/>
      <c r="D11" s="354" t="s">
        <v>51</v>
      </c>
      <c r="E11" s="355"/>
      <c r="F11" s="355"/>
      <c r="G11" s="412"/>
      <c r="H11" s="413" t="s">
        <v>11</v>
      </c>
      <c r="I11" s="414"/>
      <c r="J11" s="414"/>
      <c r="K11" s="414"/>
      <c r="L11" s="415"/>
      <c r="M11" s="422" t="s">
        <v>287</v>
      </c>
      <c r="N11" s="423"/>
      <c r="O11" s="423"/>
      <c r="P11" s="423"/>
      <c r="Q11" s="423"/>
      <c r="R11" s="424"/>
      <c r="S11" s="425" t="s">
        <v>12</v>
      </c>
      <c r="T11" s="425"/>
      <c r="U11" s="425"/>
      <c r="V11" s="425"/>
      <c r="W11" s="425"/>
      <c r="X11" s="425"/>
      <c r="Y11" s="425"/>
      <c r="Z11" s="425"/>
      <c r="AA11" s="480" t="s">
        <v>288</v>
      </c>
      <c r="AB11" s="481"/>
      <c r="AC11" s="482"/>
      <c r="AD11" s="15"/>
      <c r="AE11" s="15"/>
    </row>
    <row r="12" spans="1:51" s="92" customFormat="1" ht="19.7" customHeight="1" x14ac:dyDescent="0.15">
      <c r="A12" s="410"/>
      <c r="B12" s="426" t="s">
        <v>345</v>
      </c>
      <c r="C12" s="427"/>
      <c r="D12" s="428" t="s">
        <v>85</v>
      </c>
      <c r="E12" s="430"/>
      <c r="F12" s="430"/>
      <c r="G12" s="429"/>
      <c r="H12" s="416"/>
      <c r="I12" s="417"/>
      <c r="J12" s="417"/>
      <c r="K12" s="417"/>
      <c r="L12" s="418"/>
      <c r="M12" s="437" t="s">
        <v>290</v>
      </c>
      <c r="N12" s="438"/>
      <c r="O12" s="438"/>
      <c r="P12" s="438"/>
      <c r="Q12" s="438"/>
      <c r="R12" s="439"/>
      <c r="S12" s="443" t="s">
        <v>13</v>
      </c>
      <c r="T12" s="443"/>
      <c r="U12" s="443"/>
      <c r="V12" s="443"/>
      <c r="W12" s="443" t="s">
        <v>291</v>
      </c>
      <c r="X12" s="443"/>
      <c r="Y12" s="443"/>
      <c r="Z12" s="443"/>
      <c r="AA12" s="483" t="s">
        <v>346</v>
      </c>
      <c r="AB12" s="484"/>
      <c r="AC12" s="485"/>
      <c r="AD12" s="9"/>
      <c r="AE12" s="9"/>
    </row>
    <row r="13" spans="1:51" s="92" customFormat="1" ht="19.7" customHeight="1" x14ac:dyDescent="0.15">
      <c r="A13" s="410"/>
      <c r="B13" s="426"/>
      <c r="C13" s="427"/>
      <c r="D13" s="431"/>
      <c r="E13" s="432"/>
      <c r="F13" s="432"/>
      <c r="G13" s="433"/>
      <c r="H13" s="416"/>
      <c r="I13" s="417"/>
      <c r="J13" s="417"/>
      <c r="K13" s="417"/>
      <c r="L13" s="418"/>
      <c r="M13" s="440"/>
      <c r="N13" s="441"/>
      <c r="O13" s="441"/>
      <c r="P13" s="441"/>
      <c r="Q13" s="441"/>
      <c r="R13" s="442"/>
      <c r="S13" s="443"/>
      <c r="T13" s="443"/>
      <c r="U13" s="443"/>
      <c r="V13" s="443"/>
      <c r="W13" s="443" t="s">
        <v>293</v>
      </c>
      <c r="X13" s="443"/>
      <c r="Y13" s="443"/>
      <c r="Z13" s="443"/>
      <c r="AA13" s="483" t="s">
        <v>347</v>
      </c>
      <c r="AB13" s="484"/>
      <c r="AC13" s="485"/>
      <c r="AD13" s="9"/>
      <c r="AE13" s="9"/>
    </row>
    <row r="14" spans="1:51" s="92" customFormat="1" ht="19.7" customHeight="1" thickBot="1" x14ac:dyDescent="0.2">
      <c r="A14" s="411"/>
      <c r="B14" s="428"/>
      <c r="C14" s="429"/>
      <c r="D14" s="434"/>
      <c r="E14" s="435"/>
      <c r="F14" s="435"/>
      <c r="G14" s="436"/>
      <c r="H14" s="419"/>
      <c r="I14" s="420"/>
      <c r="J14" s="420"/>
      <c r="K14" s="420"/>
      <c r="L14" s="421"/>
      <c r="M14" s="494" t="s">
        <v>348</v>
      </c>
      <c r="N14" s="495"/>
      <c r="O14" s="495"/>
      <c r="P14" s="495"/>
      <c r="Q14" s="495"/>
      <c r="R14" s="496"/>
      <c r="S14" s="444"/>
      <c r="T14" s="444"/>
      <c r="U14" s="444"/>
      <c r="V14" s="444"/>
      <c r="W14" s="444" t="s">
        <v>349</v>
      </c>
      <c r="X14" s="444"/>
      <c r="Y14" s="444"/>
      <c r="Z14" s="444"/>
      <c r="AA14" s="486" t="s">
        <v>16</v>
      </c>
      <c r="AB14" s="487"/>
      <c r="AC14" s="488"/>
      <c r="AD14" s="21"/>
      <c r="AE14" s="21"/>
      <c r="AY14" s="120"/>
    </row>
    <row r="15" spans="1:51" s="92" customFormat="1" ht="19.7" customHeight="1" x14ac:dyDescent="0.15">
      <c r="A15" s="380" t="s">
        <v>350</v>
      </c>
      <c r="B15" s="382" t="s">
        <v>20</v>
      </c>
      <c r="C15" s="383"/>
      <c r="D15" s="384" t="s">
        <v>86</v>
      </c>
      <c r="E15" s="385"/>
      <c r="F15" s="385"/>
      <c r="G15" s="386"/>
      <c r="H15" s="387" t="s">
        <v>351</v>
      </c>
      <c r="I15" s="387"/>
      <c r="J15" s="387"/>
      <c r="K15" s="387"/>
      <c r="L15" s="387"/>
      <c r="M15" s="489" t="s">
        <v>352</v>
      </c>
      <c r="N15" s="489"/>
      <c r="O15" s="489"/>
      <c r="P15" s="489"/>
      <c r="Q15" s="489"/>
      <c r="R15" s="489"/>
      <c r="S15" s="387" t="s">
        <v>353</v>
      </c>
      <c r="T15" s="387"/>
      <c r="U15" s="387"/>
      <c r="V15" s="387"/>
      <c r="W15" s="490" t="s">
        <v>354</v>
      </c>
      <c r="X15" s="490"/>
      <c r="Y15" s="490"/>
      <c r="Z15" s="490"/>
      <c r="AA15" s="491" t="s">
        <v>332</v>
      </c>
      <c r="AB15" s="492"/>
      <c r="AC15" s="493"/>
      <c r="AD15" s="9"/>
      <c r="AE15" s="9"/>
      <c r="AI15" s="110" t="s">
        <v>355</v>
      </c>
      <c r="AJ15" s="111">
        <v>1</v>
      </c>
      <c r="AK15" s="111" t="s">
        <v>356</v>
      </c>
      <c r="AL15" s="121">
        <v>1</v>
      </c>
    </row>
    <row r="16" spans="1:51" s="92" customFormat="1" ht="19.7" customHeight="1" x14ac:dyDescent="0.15">
      <c r="A16" s="368"/>
      <c r="B16" s="375" t="s">
        <v>313</v>
      </c>
      <c r="C16" s="376"/>
      <c r="D16" s="376"/>
      <c r="E16" s="376"/>
      <c r="F16" s="376"/>
      <c r="G16" s="377"/>
      <c r="H16" s="388"/>
      <c r="I16" s="388"/>
      <c r="J16" s="388"/>
      <c r="K16" s="388"/>
      <c r="L16" s="388"/>
      <c r="M16" s="403" t="s">
        <v>300</v>
      </c>
      <c r="N16" s="403"/>
      <c r="O16" s="403"/>
      <c r="P16" s="403"/>
      <c r="Q16" s="403"/>
      <c r="R16" s="403"/>
      <c r="S16" s="388"/>
      <c r="T16" s="388"/>
      <c r="U16" s="388"/>
      <c r="V16" s="388"/>
      <c r="W16" s="390" t="s">
        <v>301</v>
      </c>
      <c r="X16" s="390"/>
      <c r="Y16" s="390"/>
      <c r="Z16" s="390"/>
      <c r="AA16" s="497" t="s">
        <v>357</v>
      </c>
      <c r="AB16" s="498"/>
      <c r="AC16" s="499"/>
      <c r="AD16" s="9"/>
      <c r="AE16" s="9"/>
      <c r="AI16" s="110" t="s">
        <v>302</v>
      </c>
      <c r="AJ16" s="111">
        <v>0.8</v>
      </c>
      <c r="AK16" s="111" t="s">
        <v>336</v>
      </c>
      <c r="AL16" s="121">
        <v>1</v>
      </c>
    </row>
    <row r="17" spans="1:52" s="92" customFormat="1" ht="19.7" customHeight="1" thickBot="1" x14ac:dyDescent="0.2">
      <c r="A17" s="381"/>
      <c r="B17" s="508">
        <f>VLOOKUP(B15,$AI$15:$AJ$19,2,FALSE)</f>
        <v>1</v>
      </c>
      <c r="C17" s="509"/>
      <c r="D17" s="510">
        <f>VLOOKUP(D15,$AK$15:$AL$18,2,FALSE)</f>
        <v>1</v>
      </c>
      <c r="E17" s="511"/>
      <c r="F17" s="511"/>
      <c r="G17" s="508"/>
      <c r="H17" s="389"/>
      <c r="I17" s="389"/>
      <c r="J17" s="389"/>
      <c r="K17" s="389"/>
      <c r="L17" s="389"/>
      <c r="M17" s="512" t="s">
        <v>83</v>
      </c>
      <c r="N17" s="512"/>
      <c r="O17" s="512"/>
      <c r="P17" s="512"/>
      <c r="Q17" s="512"/>
      <c r="R17" s="512"/>
      <c r="S17" s="389"/>
      <c r="T17" s="389"/>
      <c r="U17" s="389"/>
      <c r="V17" s="389"/>
      <c r="W17" s="391">
        <v>8500</v>
      </c>
      <c r="X17" s="392"/>
      <c r="Y17" s="392"/>
      <c r="Z17" s="113" t="s">
        <v>303</v>
      </c>
      <c r="AA17" s="500" t="s">
        <v>304</v>
      </c>
      <c r="AB17" s="501"/>
      <c r="AC17" s="502"/>
      <c r="AD17" s="21"/>
      <c r="AE17" s="21"/>
      <c r="AI17" s="110" t="s">
        <v>167</v>
      </c>
      <c r="AJ17" s="111">
        <v>0.8</v>
      </c>
      <c r="AK17" s="111" t="s">
        <v>305</v>
      </c>
      <c r="AL17" s="121">
        <v>0.8</v>
      </c>
      <c r="AZ17" s="122"/>
    </row>
    <row r="18" spans="1:52" s="92" customFormat="1" ht="19.7" customHeight="1" thickTop="1" x14ac:dyDescent="0.15">
      <c r="A18" s="380">
        <v>1</v>
      </c>
      <c r="B18" s="394" t="s">
        <v>25</v>
      </c>
      <c r="C18" s="395"/>
      <c r="D18" s="396" t="s">
        <v>25</v>
      </c>
      <c r="E18" s="397"/>
      <c r="F18" s="397"/>
      <c r="G18" s="398"/>
      <c r="H18" s="399"/>
      <c r="I18" s="399"/>
      <c r="J18" s="399"/>
      <c r="K18" s="399"/>
      <c r="L18" s="399"/>
      <c r="M18" s="503"/>
      <c r="N18" s="503"/>
      <c r="O18" s="503"/>
      <c r="P18" s="503"/>
      <c r="Q18" s="503"/>
      <c r="R18" s="503"/>
      <c r="S18" s="399"/>
      <c r="T18" s="399"/>
      <c r="U18" s="399"/>
      <c r="V18" s="399"/>
      <c r="W18" s="504" t="s">
        <v>307</v>
      </c>
      <c r="X18" s="504"/>
      <c r="Y18" s="504"/>
      <c r="Z18" s="504"/>
      <c r="AA18" s="505" t="s">
        <v>311</v>
      </c>
      <c r="AB18" s="506"/>
      <c r="AC18" s="507"/>
      <c r="AD18" s="9"/>
      <c r="AE18" s="9"/>
      <c r="AF18" s="9"/>
      <c r="AI18" s="110" t="s">
        <v>173</v>
      </c>
      <c r="AJ18" s="111">
        <v>0.6</v>
      </c>
      <c r="AK18" s="17" t="s">
        <v>306</v>
      </c>
      <c r="AL18" s="17"/>
    </row>
    <row r="19" spans="1:52" s="92" customFormat="1" ht="19.7" customHeight="1" x14ac:dyDescent="0.15">
      <c r="A19" s="368"/>
      <c r="B19" s="375" t="s">
        <v>313</v>
      </c>
      <c r="C19" s="376"/>
      <c r="D19" s="376"/>
      <c r="E19" s="376"/>
      <c r="F19" s="376"/>
      <c r="G19" s="377"/>
      <c r="H19" s="374"/>
      <c r="I19" s="374"/>
      <c r="J19" s="374"/>
      <c r="K19" s="374"/>
      <c r="L19" s="374"/>
      <c r="M19" s="378"/>
      <c r="N19" s="378"/>
      <c r="O19" s="378"/>
      <c r="P19" s="378"/>
      <c r="Q19" s="378"/>
      <c r="R19" s="378"/>
      <c r="S19" s="374"/>
      <c r="T19" s="374"/>
      <c r="U19" s="374"/>
      <c r="V19" s="374"/>
      <c r="W19" s="365" t="s">
        <v>310</v>
      </c>
      <c r="X19" s="365"/>
      <c r="Y19" s="365"/>
      <c r="Z19" s="365"/>
      <c r="AA19" s="513" t="s">
        <v>311</v>
      </c>
      <c r="AB19" s="514"/>
      <c r="AC19" s="515"/>
      <c r="AD19" s="9"/>
      <c r="AE19" s="9"/>
      <c r="AF19" s="9"/>
      <c r="AI19" s="17" t="s">
        <v>306</v>
      </c>
      <c r="AJ19" s="17"/>
    </row>
    <row r="20" spans="1:52" s="92" customFormat="1" ht="19.7" customHeight="1" x14ac:dyDescent="0.15">
      <c r="A20" s="393"/>
      <c r="B20" s="404">
        <f>VLOOKUP(B18,$AI$15:$AJ$19,2,FALSE)</f>
        <v>0</v>
      </c>
      <c r="C20" s="404"/>
      <c r="D20" s="405">
        <f>VLOOKUP(D18,$AK$15:$AL$18,2,FALSE)</f>
        <v>0</v>
      </c>
      <c r="E20" s="406"/>
      <c r="F20" s="406"/>
      <c r="G20" s="407"/>
      <c r="H20" s="400"/>
      <c r="I20" s="400"/>
      <c r="J20" s="400"/>
      <c r="K20" s="400"/>
      <c r="L20" s="400"/>
      <c r="M20" s="408"/>
      <c r="N20" s="408"/>
      <c r="O20" s="408"/>
      <c r="P20" s="408"/>
      <c r="Q20" s="408"/>
      <c r="R20" s="408"/>
      <c r="S20" s="400"/>
      <c r="T20" s="400"/>
      <c r="U20" s="400"/>
      <c r="V20" s="400"/>
      <c r="W20" s="401"/>
      <c r="X20" s="402"/>
      <c r="Y20" s="402"/>
      <c r="Z20" s="114" t="s">
        <v>312</v>
      </c>
      <c r="AA20" s="516" t="s">
        <v>311</v>
      </c>
      <c r="AB20" s="517"/>
      <c r="AC20" s="518"/>
      <c r="AD20" s="21"/>
      <c r="AE20" s="21"/>
      <c r="AF20" s="21"/>
    </row>
    <row r="21" spans="1:52" s="92" customFormat="1" ht="19.7" customHeight="1" x14ac:dyDescent="0.15">
      <c r="A21" s="368">
        <v>2</v>
      </c>
      <c r="B21" s="369" t="s">
        <v>25</v>
      </c>
      <c r="C21" s="370"/>
      <c r="D21" s="371" t="s">
        <v>25</v>
      </c>
      <c r="E21" s="372"/>
      <c r="F21" s="372"/>
      <c r="G21" s="373"/>
      <c r="H21" s="374"/>
      <c r="I21" s="374"/>
      <c r="J21" s="374"/>
      <c r="K21" s="374"/>
      <c r="L21" s="374"/>
      <c r="M21" s="378"/>
      <c r="N21" s="378"/>
      <c r="O21" s="378"/>
      <c r="P21" s="378"/>
      <c r="Q21" s="378"/>
      <c r="R21" s="378"/>
      <c r="S21" s="374"/>
      <c r="T21" s="374"/>
      <c r="U21" s="374"/>
      <c r="V21" s="374"/>
      <c r="W21" s="379" t="s">
        <v>307</v>
      </c>
      <c r="X21" s="379"/>
      <c r="Y21" s="379"/>
      <c r="Z21" s="379"/>
      <c r="AA21" s="513" t="s">
        <v>311</v>
      </c>
      <c r="AB21" s="514"/>
      <c r="AC21" s="515"/>
      <c r="AD21" s="9"/>
      <c r="AE21" s="9"/>
      <c r="AF21" s="9"/>
    </row>
    <row r="22" spans="1:52" s="92" customFormat="1" ht="19.7" customHeight="1" x14ac:dyDescent="0.15">
      <c r="A22" s="368"/>
      <c r="B22" s="375" t="s">
        <v>309</v>
      </c>
      <c r="C22" s="376"/>
      <c r="D22" s="376"/>
      <c r="E22" s="376"/>
      <c r="F22" s="376"/>
      <c r="G22" s="377"/>
      <c r="H22" s="374"/>
      <c r="I22" s="374"/>
      <c r="J22" s="374"/>
      <c r="K22" s="374"/>
      <c r="L22" s="374"/>
      <c r="M22" s="378"/>
      <c r="N22" s="378"/>
      <c r="O22" s="378"/>
      <c r="P22" s="378"/>
      <c r="Q22" s="378"/>
      <c r="R22" s="378"/>
      <c r="S22" s="374"/>
      <c r="T22" s="374"/>
      <c r="U22" s="374"/>
      <c r="V22" s="374"/>
      <c r="W22" s="365" t="s">
        <v>310</v>
      </c>
      <c r="X22" s="365"/>
      <c r="Y22" s="365"/>
      <c r="Z22" s="365"/>
      <c r="AA22" s="513" t="s">
        <v>311</v>
      </c>
      <c r="AB22" s="514"/>
      <c r="AC22" s="515"/>
      <c r="AD22" s="9"/>
      <c r="AE22" s="9"/>
      <c r="AF22" s="9"/>
    </row>
    <row r="23" spans="1:52" s="92" customFormat="1" ht="19.7" customHeight="1" x14ac:dyDescent="0.15">
      <c r="A23" s="368"/>
      <c r="B23" s="404">
        <f>VLOOKUP(B21,$AI$15:$AJ$19,2,FALSE)</f>
        <v>0</v>
      </c>
      <c r="C23" s="404"/>
      <c r="D23" s="522">
        <f>VLOOKUP(D21,$AK$15:$AL$18,2,FALSE)</f>
        <v>0</v>
      </c>
      <c r="E23" s="523"/>
      <c r="F23" s="523"/>
      <c r="G23" s="524"/>
      <c r="H23" s="374"/>
      <c r="I23" s="374"/>
      <c r="J23" s="374"/>
      <c r="K23" s="374"/>
      <c r="L23" s="374"/>
      <c r="M23" s="378"/>
      <c r="N23" s="378"/>
      <c r="O23" s="378"/>
      <c r="P23" s="378"/>
      <c r="Q23" s="378"/>
      <c r="R23" s="378"/>
      <c r="S23" s="374"/>
      <c r="T23" s="374"/>
      <c r="U23" s="374"/>
      <c r="V23" s="374"/>
      <c r="W23" s="366"/>
      <c r="X23" s="367"/>
      <c r="Y23" s="367"/>
      <c r="Z23" s="115" t="s">
        <v>303</v>
      </c>
      <c r="AA23" s="513" t="s">
        <v>308</v>
      </c>
      <c r="AB23" s="514"/>
      <c r="AC23" s="515"/>
      <c r="AD23" s="21"/>
      <c r="AE23" s="21"/>
      <c r="AF23" s="21"/>
    </row>
    <row r="24" spans="1:52" s="92" customFormat="1" ht="19.7" customHeight="1" x14ac:dyDescent="0.15">
      <c r="A24" s="368">
        <v>3</v>
      </c>
      <c r="B24" s="369" t="s">
        <v>25</v>
      </c>
      <c r="C24" s="370"/>
      <c r="D24" s="371" t="s">
        <v>25</v>
      </c>
      <c r="E24" s="372"/>
      <c r="F24" s="372"/>
      <c r="G24" s="373"/>
      <c r="H24" s="374"/>
      <c r="I24" s="374"/>
      <c r="J24" s="374"/>
      <c r="K24" s="374"/>
      <c r="L24" s="374"/>
      <c r="M24" s="378"/>
      <c r="N24" s="378"/>
      <c r="O24" s="378"/>
      <c r="P24" s="378"/>
      <c r="Q24" s="378"/>
      <c r="R24" s="378"/>
      <c r="S24" s="374"/>
      <c r="T24" s="374"/>
      <c r="U24" s="374"/>
      <c r="V24" s="374"/>
      <c r="W24" s="379" t="s">
        <v>314</v>
      </c>
      <c r="X24" s="379"/>
      <c r="Y24" s="379"/>
      <c r="Z24" s="379"/>
      <c r="AA24" s="513" t="s">
        <v>311</v>
      </c>
      <c r="AB24" s="514"/>
      <c r="AC24" s="515"/>
      <c r="AD24" s="9"/>
      <c r="AE24" s="9"/>
      <c r="AF24" s="9"/>
    </row>
    <row r="25" spans="1:52" s="92" customFormat="1" ht="19.7" customHeight="1" x14ac:dyDescent="0.15">
      <c r="A25" s="368"/>
      <c r="B25" s="375" t="s">
        <v>313</v>
      </c>
      <c r="C25" s="376"/>
      <c r="D25" s="376"/>
      <c r="E25" s="376"/>
      <c r="F25" s="376"/>
      <c r="G25" s="377"/>
      <c r="H25" s="374"/>
      <c r="I25" s="374"/>
      <c r="J25" s="374"/>
      <c r="K25" s="374"/>
      <c r="L25" s="374"/>
      <c r="M25" s="378"/>
      <c r="N25" s="378"/>
      <c r="O25" s="378"/>
      <c r="P25" s="378"/>
      <c r="Q25" s="378"/>
      <c r="R25" s="378"/>
      <c r="S25" s="374"/>
      <c r="T25" s="374"/>
      <c r="U25" s="374"/>
      <c r="V25" s="374"/>
      <c r="W25" s="365" t="s">
        <v>315</v>
      </c>
      <c r="X25" s="365"/>
      <c r="Y25" s="365"/>
      <c r="Z25" s="365"/>
      <c r="AA25" s="513" t="s">
        <v>308</v>
      </c>
      <c r="AB25" s="514"/>
      <c r="AC25" s="515"/>
      <c r="AD25" s="9"/>
      <c r="AE25" s="9"/>
      <c r="AF25" s="9"/>
    </row>
    <row r="26" spans="1:52" s="92" customFormat="1" ht="19.7" customHeight="1" x14ac:dyDescent="0.15">
      <c r="A26" s="368"/>
      <c r="B26" s="404">
        <f>VLOOKUP(B24,$AI$15:$AJ$19,2,FALSE)</f>
        <v>0</v>
      </c>
      <c r="C26" s="404"/>
      <c r="D26" s="522">
        <f>VLOOKUP(D24,$AK$15:$AL$18,2,FALSE)</f>
        <v>0</v>
      </c>
      <c r="E26" s="523"/>
      <c r="F26" s="523"/>
      <c r="G26" s="524"/>
      <c r="H26" s="374"/>
      <c r="I26" s="374"/>
      <c r="J26" s="374"/>
      <c r="K26" s="374"/>
      <c r="L26" s="374"/>
      <c r="M26" s="378"/>
      <c r="N26" s="378"/>
      <c r="O26" s="378"/>
      <c r="P26" s="378"/>
      <c r="Q26" s="378"/>
      <c r="R26" s="378"/>
      <c r="S26" s="374"/>
      <c r="T26" s="374"/>
      <c r="U26" s="374"/>
      <c r="V26" s="374"/>
      <c r="W26" s="366"/>
      <c r="X26" s="367"/>
      <c r="Y26" s="367"/>
      <c r="Z26" s="115" t="s">
        <v>303</v>
      </c>
      <c r="AA26" s="513" t="s">
        <v>308</v>
      </c>
      <c r="AB26" s="514"/>
      <c r="AC26" s="515"/>
      <c r="AD26" s="21"/>
      <c r="AE26" s="21"/>
      <c r="AF26" s="21"/>
    </row>
    <row r="27" spans="1:52" s="92" customFormat="1" ht="19.7" customHeight="1" x14ac:dyDescent="0.15">
      <c r="A27" s="368">
        <v>4</v>
      </c>
      <c r="B27" s="369" t="s">
        <v>25</v>
      </c>
      <c r="C27" s="370"/>
      <c r="D27" s="371" t="s">
        <v>25</v>
      </c>
      <c r="E27" s="372"/>
      <c r="F27" s="372"/>
      <c r="G27" s="373"/>
      <c r="H27" s="374"/>
      <c r="I27" s="374"/>
      <c r="J27" s="374"/>
      <c r="K27" s="374"/>
      <c r="L27" s="374"/>
      <c r="M27" s="378"/>
      <c r="N27" s="378"/>
      <c r="O27" s="378"/>
      <c r="P27" s="378"/>
      <c r="Q27" s="378"/>
      <c r="R27" s="378"/>
      <c r="S27" s="374"/>
      <c r="T27" s="374"/>
      <c r="U27" s="374"/>
      <c r="V27" s="374"/>
      <c r="W27" s="379" t="s">
        <v>314</v>
      </c>
      <c r="X27" s="379"/>
      <c r="Y27" s="379"/>
      <c r="Z27" s="379"/>
      <c r="AA27" s="513" t="s">
        <v>308</v>
      </c>
      <c r="AB27" s="514"/>
      <c r="AC27" s="515"/>
      <c r="AD27" s="9"/>
      <c r="AE27" s="9"/>
      <c r="AF27" s="9"/>
    </row>
    <row r="28" spans="1:52" s="92" customFormat="1" ht="19.7" customHeight="1" x14ac:dyDescent="0.15">
      <c r="A28" s="368"/>
      <c r="B28" s="375" t="s">
        <v>313</v>
      </c>
      <c r="C28" s="376"/>
      <c r="D28" s="376"/>
      <c r="E28" s="376"/>
      <c r="F28" s="376"/>
      <c r="G28" s="377"/>
      <c r="H28" s="374"/>
      <c r="I28" s="374"/>
      <c r="J28" s="374"/>
      <c r="K28" s="374"/>
      <c r="L28" s="374"/>
      <c r="M28" s="378"/>
      <c r="N28" s="378"/>
      <c r="O28" s="378"/>
      <c r="P28" s="378"/>
      <c r="Q28" s="378"/>
      <c r="R28" s="378"/>
      <c r="S28" s="374"/>
      <c r="T28" s="374"/>
      <c r="U28" s="374"/>
      <c r="V28" s="374"/>
      <c r="W28" s="365" t="s">
        <v>310</v>
      </c>
      <c r="X28" s="365"/>
      <c r="Y28" s="365"/>
      <c r="Z28" s="365"/>
      <c r="AA28" s="513" t="s">
        <v>308</v>
      </c>
      <c r="AB28" s="514"/>
      <c r="AC28" s="515"/>
      <c r="AD28" s="9"/>
      <c r="AE28" s="9"/>
      <c r="AF28" s="9"/>
    </row>
    <row r="29" spans="1:52" s="92" customFormat="1" ht="19.7" customHeight="1" x14ac:dyDescent="0.15">
      <c r="A29" s="368"/>
      <c r="B29" s="404">
        <f>VLOOKUP(B27,$AI$15:$AJ$19,2,FALSE)</f>
        <v>0</v>
      </c>
      <c r="C29" s="404"/>
      <c r="D29" s="522">
        <f>VLOOKUP(D27,$AK$15:$AL$18,2,FALSE)</f>
        <v>0</v>
      </c>
      <c r="E29" s="523"/>
      <c r="F29" s="523"/>
      <c r="G29" s="524"/>
      <c r="H29" s="374"/>
      <c r="I29" s="374"/>
      <c r="J29" s="374"/>
      <c r="K29" s="374"/>
      <c r="L29" s="374"/>
      <c r="M29" s="378"/>
      <c r="N29" s="378"/>
      <c r="O29" s="378"/>
      <c r="P29" s="378"/>
      <c r="Q29" s="378"/>
      <c r="R29" s="378"/>
      <c r="S29" s="374"/>
      <c r="T29" s="374"/>
      <c r="U29" s="374"/>
      <c r="V29" s="374"/>
      <c r="W29" s="366"/>
      <c r="X29" s="367"/>
      <c r="Y29" s="367"/>
      <c r="Z29" s="115" t="s">
        <v>303</v>
      </c>
      <c r="AA29" s="513" t="s">
        <v>308</v>
      </c>
      <c r="AB29" s="514"/>
      <c r="AC29" s="515"/>
      <c r="AD29" s="21"/>
      <c r="AE29" s="21"/>
      <c r="AF29" s="21"/>
    </row>
    <row r="30" spans="1:52" s="92" customFormat="1" ht="19.7" customHeight="1" x14ac:dyDescent="0.15">
      <c r="A30" s="368">
        <v>5</v>
      </c>
      <c r="B30" s="369" t="s">
        <v>25</v>
      </c>
      <c r="C30" s="370"/>
      <c r="D30" s="371" t="s">
        <v>25</v>
      </c>
      <c r="E30" s="372"/>
      <c r="F30" s="372"/>
      <c r="G30" s="373"/>
      <c r="H30" s="374"/>
      <c r="I30" s="374"/>
      <c r="J30" s="374"/>
      <c r="K30" s="374"/>
      <c r="L30" s="374"/>
      <c r="M30" s="378"/>
      <c r="N30" s="378"/>
      <c r="O30" s="378"/>
      <c r="P30" s="378"/>
      <c r="Q30" s="378"/>
      <c r="R30" s="378"/>
      <c r="S30" s="374"/>
      <c r="T30" s="374"/>
      <c r="U30" s="374"/>
      <c r="V30" s="374"/>
      <c r="W30" s="379" t="s">
        <v>314</v>
      </c>
      <c r="X30" s="379"/>
      <c r="Y30" s="379"/>
      <c r="Z30" s="379"/>
      <c r="AA30" s="513" t="s">
        <v>308</v>
      </c>
      <c r="AB30" s="514"/>
      <c r="AC30" s="515"/>
      <c r="AD30" s="9"/>
      <c r="AE30" s="9"/>
      <c r="AF30" s="9"/>
    </row>
    <row r="31" spans="1:52" s="92" customFormat="1" ht="19.7" customHeight="1" x14ac:dyDescent="0.15">
      <c r="A31" s="368"/>
      <c r="B31" s="375" t="s">
        <v>313</v>
      </c>
      <c r="C31" s="376"/>
      <c r="D31" s="376"/>
      <c r="E31" s="376"/>
      <c r="F31" s="376"/>
      <c r="G31" s="377"/>
      <c r="H31" s="374"/>
      <c r="I31" s="374"/>
      <c r="J31" s="374"/>
      <c r="K31" s="374"/>
      <c r="L31" s="374"/>
      <c r="M31" s="378"/>
      <c r="N31" s="378"/>
      <c r="O31" s="378"/>
      <c r="P31" s="378"/>
      <c r="Q31" s="378"/>
      <c r="R31" s="378"/>
      <c r="S31" s="374"/>
      <c r="T31" s="374"/>
      <c r="U31" s="374"/>
      <c r="V31" s="374"/>
      <c r="W31" s="365" t="s">
        <v>315</v>
      </c>
      <c r="X31" s="365"/>
      <c r="Y31" s="365"/>
      <c r="Z31" s="365"/>
      <c r="AA31" s="513" t="s">
        <v>308</v>
      </c>
      <c r="AB31" s="514"/>
      <c r="AC31" s="515"/>
      <c r="AD31" s="9"/>
      <c r="AE31" s="9"/>
      <c r="AF31" s="9"/>
    </row>
    <row r="32" spans="1:52" s="92" customFormat="1" ht="19.7" customHeight="1" thickBot="1" x14ac:dyDescent="0.2">
      <c r="A32" s="528"/>
      <c r="B32" s="407">
        <f>VLOOKUP(B30,$AI$15:$AJ$19,2,FALSE)</f>
        <v>0</v>
      </c>
      <c r="C32" s="530"/>
      <c r="D32" s="405">
        <f>VLOOKUP(D30,$AK$15:$AL$18,2,FALSE)</f>
        <v>0</v>
      </c>
      <c r="E32" s="406"/>
      <c r="F32" s="406"/>
      <c r="G32" s="407"/>
      <c r="H32" s="400"/>
      <c r="I32" s="400"/>
      <c r="J32" s="529"/>
      <c r="K32" s="529"/>
      <c r="L32" s="529"/>
      <c r="M32" s="531"/>
      <c r="N32" s="531"/>
      <c r="O32" s="531"/>
      <c r="P32" s="531"/>
      <c r="Q32" s="531"/>
      <c r="R32" s="531"/>
      <c r="S32" s="529"/>
      <c r="T32" s="529"/>
      <c r="U32" s="529"/>
      <c r="V32" s="529"/>
      <c r="W32" s="532"/>
      <c r="X32" s="533"/>
      <c r="Y32" s="533"/>
      <c r="Z32" s="116" t="s">
        <v>303</v>
      </c>
      <c r="AA32" s="519" t="s">
        <v>308</v>
      </c>
      <c r="AB32" s="520"/>
      <c r="AC32" s="521"/>
      <c r="AD32" s="21"/>
      <c r="AE32" s="21"/>
      <c r="AF32" s="21"/>
    </row>
    <row r="33" spans="1:43" s="92" customFormat="1" ht="19.7" customHeight="1" x14ac:dyDescent="0.15">
      <c r="A33" s="350" t="s">
        <v>63</v>
      </c>
      <c r="B33" s="352" t="s">
        <v>316</v>
      </c>
      <c r="C33" s="352"/>
      <c r="D33" s="352"/>
      <c r="E33" s="352"/>
      <c r="F33" s="352" t="s">
        <v>57</v>
      </c>
      <c r="G33" s="352"/>
      <c r="H33" s="352"/>
      <c r="I33" s="352"/>
      <c r="J33" s="353" t="s">
        <v>58</v>
      </c>
      <c r="K33" s="353"/>
      <c r="L33" s="353"/>
      <c r="M33" s="353"/>
      <c r="N33" s="353" t="s">
        <v>59</v>
      </c>
      <c r="O33" s="353"/>
      <c r="P33" s="353"/>
      <c r="Q33" s="353"/>
      <c r="R33" s="353" t="s">
        <v>60</v>
      </c>
      <c r="S33" s="353"/>
      <c r="T33" s="353"/>
      <c r="U33" s="353"/>
      <c r="V33" s="353" t="s">
        <v>64</v>
      </c>
      <c r="W33" s="353"/>
      <c r="X33" s="353"/>
      <c r="Y33" s="353"/>
      <c r="Z33" s="354" t="s">
        <v>84</v>
      </c>
      <c r="AA33" s="355"/>
      <c r="AB33" s="355"/>
      <c r="AC33" s="356"/>
      <c r="AD33" s="21"/>
      <c r="AE33" s="21"/>
      <c r="AH33" s="109" t="s">
        <v>54</v>
      </c>
      <c r="AI33" s="109">
        <v>3</v>
      </c>
      <c r="AK33" s="109">
        <v>3</v>
      </c>
      <c r="AL33" s="109">
        <v>0.6</v>
      </c>
      <c r="AM33" s="109">
        <v>2</v>
      </c>
      <c r="AN33" s="109">
        <v>0.6</v>
      </c>
      <c r="AO33" s="109">
        <v>4</v>
      </c>
      <c r="AP33" s="109">
        <v>0.6</v>
      </c>
    </row>
    <row r="34" spans="1:43" s="92" customFormat="1" ht="19.7" customHeight="1" x14ac:dyDescent="0.15">
      <c r="A34" s="351"/>
      <c r="B34" s="357" t="s">
        <v>56</v>
      </c>
      <c r="C34" s="357"/>
      <c r="D34" s="358">
        <v>2</v>
      </c>
      <c r="E34" s="359"/>
      <c r="F34" s="357" t="s">
        <v>56</v>
      </c>
      <c r="G34" s="357"/>
      <c r="H34" s="358">
        <v>2</v>
      </c>
      <c r="I34" s="359"/>
      <c r="J34" s="357" t="s">
        <v>56</v>
      </c>
      <c r="K34" s="357"/>
      <c r="L34" s="358">
        <v>2</v>
      </c>
      <c r="M34" s="359"/>
      <c r="N34" s="357" t="s">
        <v>56</v>
      </c>
      <c r="O34" s="357"/>
      <c r="P34" s="358">
        <v>2</v>
      </c>
      <c r="Q34" s="359"/>
      <c r="R34" s="357" t="s">
        <v>56</v>
      </c>
      <c r="S34" s="357"/>
      <c r="T34" s="358">
        <v>2</v>
      </c>
      <c r="U34" s="359"/>
      <c r="V34" s="360">
        <f>SUM(B35:U36)</f>
        <v>0</v>
      </c>
      <c r="W34" s="360"/>
      <c r="X34" s="360"/>
      <c r="Y34" s="360"/>
      <c r="Z34" s="361">
        <f>AB6+V34</f>
        <v>0</v>
      </c>
      <c r="AA34" s="362"/>
      <c r="AB34" s="362"/>
      <c r="AC34" s="363"/>
      <c r="AD34" s="21"/>
      <c r="AE34" s="21"/>
      <c r="AH34" s="109" t="s">
        <v>55</v>
      </c>
      <c r="AI34" s="109">
        <v>3</v>
      </c>
      <c r="AK34" s="109">
        <v>6</v>
      </c>
      <c r="AL34" s="109">
        <v>0.4</v>
      </c>
      <c r="AM34" s="109">
        <v>3</v>
      </c>
      <c r="AN34" s="109">
        <v>0.4</v>
      </c>
      <c r="AO34" s="109">
        <v>7</v>
      </c>
      <c r="AP34" s="109">
        <v>0.4</v>
      </c>
    </row>
    <row r="35" spans="1:43" s="92" customFormat="1" ht="18" customHeight="1" x14ac:dyDescent="0.15">
      <c r="A35" s="351"/>
      <c r="B35" s="364">
        <f>D34*B20*D20</f>
        <v>0</v>
      </c>
      <c r="C35" s="364"/>
      <c r="D35" s="364"/>
      <c r="E35" s="364"/>
      <c r="F35" s="364">
        <f>H34*B23*D23</f>
        <v>0</v>
      </c>
      <c r="G35" s="364"/>
      <c r="H35" s="364"/>
      <c r="I35" s="364"/>
      <c r="J35" s="364">
        <f>L34*B26*D26</f>
        <v>0</v>
      </c>
      <c r="K35" s="364"/>
      <c r="L35" s="364"/>
      <c r="M35" s="364"/>
      <c r="N35" s="364">
        <f>P34*B29*D29</f>
        <v>0</v>
      </c>
      <c r="O35" s="364"/>
      <c r="P35" s="364"/>
      <c r="Q35" s="364"/>
      <c r="R35" s="364">
        <f>T34*B32*D32</f>
        <v>0</v>
      </c>
      <c r="S35" s="364"/>
      <c r="T35" s="364"/>
      <c r="U35" s="364"/>
      <c r="V35" s="360"/>
      <c r="W35" s="360"/>
      <c r="X35" s="360"/>
      <c r="Y35" s="360"/>
      <c r="Z35" s="361"/>
      <c r="AA35" s="362"/>
      <c r="AB35" s="362"/>
      <c r="AC35" s="363"/>
      <c r="AD35" s="21"/>
      <c r="AE35" s="21"/>
    </row>
    <row r="36" spans="1:43" s="92" customFormat="1" ht="18" customHeight="1" x14ac:dyDescent="0.15">
      <c r="A36" s="351"/>
      <c r="B36" s="364"/>
      <c r="C36" s="364"/>
      <c r="D36" s="364"/>
      <c r="E36" s="364"/>
      <c r="F36" s="364"/>
      <c r="G36" s="364"/>
      <c r="H36" s="364"/>
      <c r="I36" s="364"/>
      <c r="J36" s="364"/>
      <c r="K36" s="364"/>
      <c r="L36" s="364"/>
      <c r="M36" s="364"/>
      <c r="N36" s="364"/>
      <c r="O36" s="364"/>
      <c r="P36" s="364"/>
      <c r="Q36" s="364"/>
      <c r="R36" s="364"/>
      <c r="S36" s="364"/>
      <c r="T36" s="364"/>
      <c r="U36" s="364"/>
      <c r="V36" s="360"/>
      <c r="W36" s="360"/>
      <c r="X36" s="360"/>
      <c r="Y36" s="360"/>
      <c r="Z36" s="361"/>
      <c r="AA36" s="362"/>
      <c r="AB36" s="362"/>
      <c r="AC36" s="363"/>
      <c r="AD36" s="21"/>
      <c r="AE36" s="21"/>
      <c r="AH36" s="17"/>
      <c r="AI36" s="17"/>
      <c r="AJ36" s="17"/>
      <c r="AK36" s="17"/>
      <c r="AL36" s="17"/>
      <c r="AM36" s="17"/>
      <c r="AN36" s="17"/>
      <c r="AO36" s="17"/>
      <c r="AP36" s="17"/>
    </row>
    <row r="37" spans="1:43" s="92" customFormat="1" ht="19.7" customHeight="1" x14ac:dyDescent="0.15">
      <c r="A37" s="346" t="s">
        <v>65</v>
      </c>
      <c r="B37" s="525" t="s">
        <v>66</v>
      </c>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7"/>
      <c r="AD37" s="21"/>
      <c r="AE37" s="21"/>
      <c r="AF37" s="21"/>
      <c r="AI37" s="17"/>
      <c r="AJ37" s="17"/>
      <c r="AK37" s="17"/>
      <c r="AL37" s="17"/>
      <c r="AM37" s="17"/>
      <c r="AN37" s="17"/>
      <c r="AO37" s="17"/>
      <c r="AP37" s="17"/>
      <c r="AQ37" s="17"/>
    </row>
    <row r="38" spans="1:43" s="92" customFormat="1" ht="19.7" customHeight="1" x14ac:dyDescent="0.15">
      <c r="A38" s="346"/>
      <c r="B38" s="347" t="s">
        <v>358</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9"/>
      <c r="AD38" s="21"/>
      <c r="AE38" s="21"/>
      <c r="AF38" s="21"/>
      <c r="AI38" s="17"/>
      <c r="AJ38" s="17"/>
      <c r="AK38" s="17"/>
      <c r="AL38" s="17"/>
      <c r="AM38" s="17"/>
      <c r="AN38" s="17"/>
      <c r="AO38" s="17"/>
      <c r="AP38" s="17"/>
      <c r="AQ38" s="17"/>
    </row>
    <row r="39" spans="1:43" ht="19.7" customHeight="1" x14ac:dyDescent="0.15">
      <c r="A39" s="346"/>
      <c r="B39" s="17" t="s">
        <v>359</v>
      </c>
      <c r="AC39" s="117"/>
    </row>
    <row r="40" spans="1:43" ht="19.7" customHeight="1" x14ac:dyDescent="0.15">
      <c r="A40" s="346"/>
      <c r="B40" s="118" t="s">
        <v>67</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9"/>
    </row>
    <row r="41" spans="1:43" ht="12.75" customHeight="1" x14ac:dyDescent="0.15">
      <c r="A41" s="9"/>
      <c r="B41" s="9"/>
      <c r="C41" s="9"/>
      <c r="D41" s="9"/>
      <c r="E41" s="9"/>
    </row>
    <row r="42" spans="1:43" ht="12.75" customHeight="1" x14ac:dyDescent="0.15">
      <c r="A42" s="9"/>
      <c r="B42" s="9"/>
      <c r="C42" s="9"/>
      <c r="D42" s="9"/>
      <c r="E42" s="9"/>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D15:G15 D18:G18 D30:G30 D27:G27 D24:G24 D21:G21">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18:C18 B27:C27 B21:C21 B24:C24">
      <formula1>$AI$15:$AI$19</formula1>
    </dataValidation>
    <dataValidation type="list" allowBlank="1" showInputMessage="1" showErrorMessage="1" sqref="A6:J6">
      <formula1>$AI$6:$AI$8</formula1>
    </dataValidation>
    <dataValidation type="list" allowBlank="1" showInputMessage="1" showErrorMessage="1" sqref="A9:J9">
      <formula1>$AO$6:$AO$9</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topLeftCell="B1" zoomScaleNormal="100" zoomScaleSheetLayoutView="100" workbookViewId="0">
      <selection activeCell="AG1" sqref="AG1:BA1048576"/>
    </sheetView>
  </sheetViews>
  <sheetFormatPr defaultColWidth="13" defaultRowHeight="12" x14ac:dyDescent="0.15"/>
  <cols>
    <col min="1" max="15" width="3.125" style="17" customWidth="1"/>
    <col min="16" max="16" width="3" style="17" customWidth="1"/>
    <col min="17" max="28" width="3.125" style="17" customWidth="1"/>
    <col min="29" max="29" width="4.375" style="17" customWidth="1"/>
    <col min="30" max="32" width="2.125" style="17" customWidth="1"/>
    <col min="33" max="33" width="2.125" style="17" hidden="1" customWidth="1"/>
    <col min="34" max="34" width="11.5" style="17" hidden="1" customWidth="1"/>
    <col min="35" max="35" width="15.625" style="17" hidden="1" customWidth="1"/>
    <col min="36" max="36" width="4.625" style="17" hidden="1" customWidth="1"/>
    <col min="37" max="37" width="9.5" style="17" hidden="1" customWidth="1"/>
    <col min="38" max="38" width="4.625" style="17" hidden="1" customWidth="1"/>
    <col min="39" max="39" width="9.5" style="17" hidden="1" customWidth="1"/>
    <col min="40" max="40" width="4.625" style="17" hidden="1" customWidth="1"/>
    <col min="41" max="41" width="30.5" style="17" hidden="1" customWidth="1"/>
    <col min="42" max="42" width="4.625" style="17" hidden="1" customWidth="1"/>
    <col min="43" max="52" width="13" style="17" hidden="1" customWidth="1"/>
    <col min="53" max="53" width="0" style="17" hidden="1" customWidth="1"/>
    <col min="54" max="16384" width="13" style="17"/>
  </cols>
  <sheetData>
    <row r="1" spans="1:51" ht="18" customHeight="1" x14ac:dyDescent="0.15">
      <c r="W1" s="457" t="s">
        <v>75</v>
      </c>
      <c r="X1" s="457"/>
      <c r="Y1" s="457"/>
      <c r="Z1" s="457"/>
      <c r="AA1" s="457"/>
      <c r="AB1" s="457"/>
      <c r="AC1" s="457"/>
    </row>
    <row r="2" spans="1:51" ht="19.7" customHeight="1" thickBot="1" x14ac:dyDescent="0.2">
      <c r="A2" s="90" t="s">
        <v>88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51" s="92" customFormat="1" ht="19.7" customHeight="1" thickBot="1" x14ac:dyDescent="0.2">
      <c r="A3" s="445" t="s">
        <v>2</v>
      </c>
      <c r="B3" s="446"/>
      <c r="C3" s="448" t="s">
        <v>270</v>
      </c>
      <c r="D3" s="448"/>
      <c r="E3" s="448"/>
      <c r="F3" s="448"/>
      <c r="G3" s="448"/>
      <c r="H3" s="448"/>
      <c r="I3" s="448"/>
      <c r="J3" s="448"/>
      <c r="K3" s="448"/>
      <c r="L3" s="448"/>
      <c r="M3" s="448"/>
      <c r="N3" s="449" t="s">
        <v>112</v>
      </c>
      <c r="O3" s="458"/>
      <c r="P3" s="458"/>
      <c r="Q3" s="450"/>
      <c r="R3" s="447" t="s">
        <v>47</v>
      </c>
      <c r="S3" s="448"/>
      <c r="T3" s="448"/>
      <c r="U3" s="448"/>
      <c r="V3" s="448"/>
      <c r="W3" s="448"/>
      <c r="X3" s="448"/>
      <c r="Y3" s="448"/>
      <c r="Z3" s="16" t="s">
        <v>48</v>
      </c>
      <c r="AA3" s="456"/>
      <c r="AB3" s="456"/>
      <c r="AC3" s="26" t="s">
        <v>360</v>
      </c>
      <c r="AD3" s="17"/>
      <c r="AE3" s="17"/>
      <c r="AF3" s="17"/>
    </row>
    <row r="4" spans="1:51" s="92" customFormat="1" ht="19.7" customHeight="1" thickBot="1" x14ac:dyDescent="0.2">
      <c r="A4" s="445" t="s">
        <v>45</v>
      </c>
      <c r="B4" s="446"/>
      <c r="C4" s="447"/>
      <c r="D4" s="448"/>
      <c r="E4" s="448"/>
      <c r="F4" s="448"/>
      <c r="G4" s="448"/>
      <c r="H4" s="448"/>
      <c r="I4" s="448"/>
      <c r="J4" s="448"/>
      <c r="K4" s="448"/>
      <c r="L4" s="448"/>
      <c r="M4" s="448"/>
      <c r="N4" s="449" t="s">
        <v>361</v>
      </c>
      <c r="O4" s="450"/>
      <c r="P4" s="447"/>
      <c r="Q4" s="448"/>
      <c r="R4" s="448"/>
      <c r="S4" s="448"/>
      <c r="T4" s="448"/>
      <c r="U4" s="451"/>
      <c r="V4" s="452" t="s">
        <v>49</v>
      </c>
      <c r="W4" s="453"/>
      <c r="X4" s="453"/>
      <c r="Y4" s="454"/>
      <c r="Z4" s="455"/>
      <c r="AA4" s="456"/>
      <c r="AB4" s="456"/>
      <c r="AC4" s="27" t="s">
        <v>50</v>
      </c>
      <c r="AD4" s="17"/>
      <c r="AE4" s="17"/>
      <c r="AF4" s="17"/>
    </row>
    <row r="5" spans="1:51" s="92" customFormat="1" ht="19.7" customHeight="1" thickBot="1" x14ac:dyDescent="0.2">
      <c r="A5" s="93" t="s">
        <v>440</v>
      </c>
      <c r="B5" s="94"/>
      <c r="C5" s="94"/>
      <c r="D5" s="94"/>
      <c r="E5" s="94"/>
      <c r="F5" s="94"/>
      <c r="G5" s="94"/>
      <c r="H5" s="94"/>
      <c r="I5" s="94"/>
      <c r="J5" s="94"/>
      <c r="K5" s="94"/>
      <c r="L5" s="94"/>
      <c r="M5" s="94"/>
      <c r="N5" s="94"/>
      <c r="O5" s="94"/>
      <c r="P5" s="94"/>
      <c r="Q5" s="94"/>
      <c r="R5" s="94"/>
      <c r="S5" s="94"/>
      <c r="T5" s="94"/>
      <c r="U5" s="94"/>
      <c r="V5" s="94"/>
      <c r="W5" s="94"/>
      <c r="X5" s="94"/>
      <c r="Y5" s="95"/>
      <c r="Z5" s="461" t="s">
        <v>62</v>
      </c>
      <c r="AA5" s="462"/>
      <c r="AB5" s="462"/>
      <c r="AC5" s="463"/>
      <c r="AD5" s="17"/>
      <c r="AE5" s="17"/>
      <c r="AF5" s="17"/>
    </row>
    <row r="6" spans="1:51" s="92" customFormat="1" ht="19.7" customHeight="1" x14ac:dyDescent="0.15">
      <c r="A6" s="464" t="s">
        <v>52</v>
      </c>
      <c r="B6" s="465"/>
      <c r="C6" s="465"/>
      <c r="D6" s="465"/>
      <c r="E6" s="465"/>
      <c r="F6" s="465"/>
      <c r="G6" s="465"/>
      <c r="H6" s="465"/>
      <c r="I6" s="465"/>
      <c r="J6" s="465"/>
      <c r="K6" s="44" t="s">
        <v>201</v>
      </c>
      <c r="L6" s="45"/>
      <c r="M6" s="45"/>
      <c r="N6" s="466"/>
      <c r="O6" s="466"/>
      <c r="P6" s="466"/>
      <c r="Q6" s="466"/>
      <c r="R6" s="44" t="s">
        <v>53</v>
      </c>
      <c r="S6" s="96"/>
      <c r="T6" s="46"/>
      <c r="U6" s="46"/>
      <c r="V6" s="46"/>
      <c r="W6" s="466"/>
      <c r="X6" s="466"/>
      <c r="Y6" s="47" t="s">
        <v>362</v>
      </c>
      <c r="Z6" s="467">
        <f>VLOOKUP(A6,$AI$6:$AJ$9,2,FALSE)</f>
        <v>0</v>
      </c>
      <c r="AA6" s="468"/>
      <c r="AB6" s="469">
        <f>SUM(Z6:AA9)</f>
        <v>0</v>
      </c>
      <c r="AC6" s="470"/>
      <c r="AD6" s="17"/>
      <c r="AE6" s="17"/>
      <c r="AF6" s="17"/>
      <c r="AI6" s="100" t="s">
        <v>363</v>
      </c>
      <c r="AJ6" s="101">
        <v>2</v>
      </c>
      <c r="AK6" s="102" t="s">
        <v>364</v>
      </c>
      <c r="AL6" s="101">
        <v>0.5</v>
      </c>
      <c r="AM6" s="100" t="s">
        <v>365</v>
      </c>
      <c r="AN6" s="101">
        <v>0.5</v>
      </c>
      <c r="AO6" s="100" t="s">
        <v>212</v>
      </c>
      <c r="AP6" s="101">
        <v>1</v>
      </c>
      <c r="AQ6" s="123"/>
      <c r="AR6" s="123"/>
      <c r="AS6" s="123"/>
      <c r="AT6" s="123"/>
      <c r="AU6" s="123"/>
      <c r="AV6" s="123"/>
      <c r="AW6" s="123"/>
      <c r="AX6" s="123"/>
    </row>
    <row r="7" spans="1:51" s="92" customFormat="1" ht="19.7" customHeight="1" x14ac:dyDescent="0.15">
      <c r="A7" s="478" t="s">
        <v>52</v>
      </c>
      <c r="B7" s="479"/>
      <c r="C7" s="479"/>
      <c r="D7" s="479"/>
      <c r="E7" s="479"/>
      <c r="F7" s="479"/>
      <c r="G7" s="479"/>
      <c r="H7" s="479"/>
      <c r="I7" s="479"/>
      <c r="J7" s="479"/>
      <c r="K7" s="23" t="s">
        <v>366</v>
      </c>
      <c r="L7" s="25"/>
      <c r="M7" s="25"/>
      <c r="N7" s="477"/>
      <c r="O7" s="477"/>
      <c r="P7" s="477"/>
      <c r="Q7" s="477"/>
      <c r="R7" s="23" t="s">
        <v>53</v>
      </c>
      <c r="S7" s="99"/>
      <c r="T7" s="22"/>
      <c r="U7" s="22"/>
      <c r="V7" s="22"/>
      <c r="W7" s="477"/>
      <c r="X7" s="477"/>
      <c r="Y7" s="24" t="s">
        <v>278</v>
      </c>
      <c r="Z7" s="467">
        <f>VLOOKUP(A7,$AK$6:$AL$7,2,FALSE)</f>
        <v>0</v>
      </c>
      <c r="AA7" s="468"/>
      <c r="AB7" s="471"/>
      <c r="AC7" s="470"/>
      <c r="AD7" s="17"/>
      <c r="AE7" s="17"/>
      <c r="AF7" s="17"/>
      <c r="AI7" s="100" t="s">
        <v>217</v>
      </c>
      <c r="AJ7" s="101">
        <v>1</v>
      </c>
      <c r="AK7" s="102" t="s">
        <v>52</v>
      </c>
      <c r="AL7" s="101">
        <v>0</v>
      </c>
      <c r="AM7" s="102" t="s">
        <v>52</v>
      </c>
      <c r="AN7" s="101">
        <v>0</v>
      </c>
      <c r="AO7" s="100" t="s">
        <v>213</v>
      </c>
      <c r="AP7" s="101">
        <v>1</v>
      </c>
      <c r="AQ7" s="124"/>
      <c r="AR7" s="124"/>
      <c r="AS7" s="124"/>
      <c r="AT7" s="124"/>
      <c r="AU7" s="124"/>
      <c r="AV7" s="124"/>
      <c r="AW7" s="124"/>
      <c r="AX7" s="124"/>
    </row>
    <row r="8" spans="1:51" s="92" customFormat="1" ht="19.7" customHeight="1" x14ac:dyDescent="0.15">
      <c r="A8" s="478" t="s">
        <v>52</v>
      </c>
      <c r="B8" s="479"/>
      <c r="C8" s="479"/>
      <c r="D8" s="479"/>
      <c r="E8" s="479"/>
      <c r="F8" s="479"/>
      <c r="G8" s="479"/>
      <c r="H8" s="479"/>
      <c r="I8" s="479"/>
      <c r="J8" s="479"/>
      <c r="K8" s="23" t="s">
        <v>201</v>
      </c>
      <c r="L8" s="25"/>
      <c r="M8" s="25"/>
      <c r="N8" s="477"/>
      <c r="O8" s="477"/>
      <c r="P8" s="477"/>
      <c r="Q8" s="477"/>
      <c r="R8" s="23" t="s">
        <v>53</v>
      </c>
      <c r="S8" s="99"/>
      <c r="T8" s="22"/>
      <c r="U8" s="22"/>
      <c r="V8" s="22"/>
      <c r="W8" s="477"/>
      <c r="X8" s="477"/>
      <c r="Y8" s="24" t="s">
        <v>50</v>
      </c>
      <c r="Z8" s="467">
        <f>VLOOKUP(A8,$AM$6:$AN$7,2,FALSE)</f>
        <v>0</v>
      </c>
      <c r="AA8" s="468"/>
      <c r="AB8" s="471"/>
      <c r="AC8" s="470"/>
      <c r="AD8" s="17"/>
      <c r="AE8" s="17"/>
      <c r="AF8" s="17"/>
      <c r="AI8" s="100" t="s">
        <v>216</v>
      </c>
      <c r="AJ8" s="101">
        <v>1</v>
      </c>
      <c r="AK8" s="102"/>
      <c r="AM8" s="102"/>
      <c r="AN8" s="101"/>
      <c r="AO8" s="100" t="s">
        <v>214</v>
      </c>
      <c r="AP8" s="101">
        <v>1</v>
      </c>
      <c r="AQ8" s="123"/>
      <c r="AR8" s="123"/>
      <c r="AS8" s="123"/>
      <c r="AT8" s="123"/>
      <c r="AU8" s="123"/>
    </row>
    <row r="9" spans="1:51" s="92" customFormat="1" ht="19.7" customHeight="1" thickBot="1" x14ac:dyDescent="0.2">
      <c r="A9" s="474" t="s">
        <v>215</v>
      </c>
      <c r="B9" s="475"/>
      <c r="C9" s="475"/>
      <c r="D9" s="475"/>
      <c r="E9" s="475"/>
      <c r="F9" s="475"/>
      <c r="G9" s="475"/>
      <c r="H9" s="475"/>
      <c r="I9" s="475"/>
      <c r="J9" s="475"/>
      <c r="K9" s="23" t="s">
        <v>201</v>
      </c>
      <c r="L9" s="25"/>
      <c r="M9" s="25"/>
      <c r="N9" s="476"/>
      <c r="O9" s="476"/>
      <c r="P9" s="476"/>
      <c r="Q9" s="476"/>
      <c r="R9" s="31" t="s">
        <v>53</v>
      </c>
      <c r="S9" s="106"/>
      <c r="T9" s="32"/>
      <c r="U9" s="32"/>
      <c r="V9" s="32"/>
      <c r="W9" s="477"/>
      <c r="X9" s="477"/>
      <c r="Y9" s="24" t="s">
        <v>50</v>
      </c>
      <c r="Z9" s="467">
        <f>VLOOKUP(A9,$AO$6:$AP$10,2,FALSE)</f>
        <v>0</v>
      </c>
      <c r="AA9" s="468"/>
      <c r="AB9" s="472"/>
      <c r="AC9" s="473"/>
      <c r="AD9" s="17"/>
      <c r="AE9" s="17"/>
      <c r="AF9" s="17"/>
      <c r="AI9" s="108" t="s">
        <v>52</v>
      </c>
      <c r="AJ9" s="101">
        <v>0</v>
      </c>
      <c r="AO9" s="100" t="s">
        <v>367</v>
      </c>
      <c r="AP9" s="101">
        <v>1</v>
      </c>
    </row>
    <row r="10" spans="1:51" s="92" customFormat="1" ht="19.7" customHeight="1" thickBot="1" x14ac:dyDescent="0.2">
      <c r="A10" s="28" t="s">
        <v>441</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c r="AD10" s="17"/>
      <c r="AE10" s="17"/>
      <c r="AF10" s="17"/>
      <c r="AO10" s="100" t="s">
        <v>215</v>
      </c>
      <c r="AP10" s="92">
        <v>0</v>
      </c>
    </row>
    <row r="11" spans="1:51" s="92" customFormat="1" ht="19.7" customHeight="1" x14ac:dyDescent="0.15">
      <c r="A11" s="409" t="s">
        <v>22</v>
      </c>
      <c r="B11" s="354" t="s">
        <v>368</v>
      </c>
      <c r="C11" s="412"/>
      <c r="D11" s="354" t="s">
        <v>51</v>
      </c>
      <c r="E11" s="355"/>
      <c r="F11" s="355"/>
      <c r="G11" s="412"/>
      <c r="H11" s="413" t="s">
        <v>11</v>
      </c>
      <c r="I11" s="414"/>
      <c r="J11" s="414"/>
      <c r="K11" s="414"/>
      <c r="L11" s="415"/>
      <c r="M11" s="422" t="s">
        <v>369</v>
      </c>
      <c r="N11" s="423"/>
      <c r="O11" s="423"/>
      <c r="P11" s="423"/>
      <c r="Q11" s="423"/>
      <c r="R11" s="424"/>
      <c r="S11" s="425" t="s">
        <v>12</v>
      </c>
      <c r="T11" s="425"/>
      <c r="U11" s="425"/>
      <c r="V11" s="425"/>
      <c r="W11" s="425"/>
      <c r="X11" s="425"/>
      <c r="Y11" s="425"/>
      <c r="Z11" s="425"/>
      <c r="AA11" s="480" t="s">
        <v>156</v>
      </c>
      <c r="AB11" s="481"/>
      <c r="AC11" s="482"/>
      <c r="AD11" s="15"/>
      <c r="AE11" s="15"/>
      <c r="AO11" s="100"/>
      <c r="AP11" s="101"/>
    </row>
    <row r="12" spans="1:51" s="92" customFormat="1" ht="19.7" customHeight="1" x14ac:dyDescent="0.15">
      <c r="A12" s="410"/>
      <c r="B12" s="426" t="s">
        <v>21</v>
      </c>
      <c r="C12" s="427"/>
      <c r="D12" s="428" t="s">
        <v>85</v>
      </c>
      <c r="E12" s="430"/>
      <c r="F12" s="430"/>
      <c r="G12" s="429"/>
      <c r="H12" s="416"/>
      <c r="I12" s="417"/>
      <c r="J12" s="417"/>
      <c r="K12" s="417"/>
      <c r="L12" s="418"/>
      <c r="M12" s="437" t="s">
        <v>370</v>
      </c>
      <c r="N12" s="438"/>
      <c r="O12" s="438"/>
      <c r="P12" s="438"/>
      <c r="Q12" s="438"/>
      <c r="R12" s="439"/>
      <c r="S12" s="443" t="s">
        <v>13</v>
      </c>
      <c r="T12" s="443"/>
      <c r="U12" s="443"/>
      <c r="V12" s="443"/>
      <c r="W12" s="443" t="s">
        <v>159</v>
      </c>
      <c r="X12" s="443"/>
      <c r="Y12" s="443"/>
      <c r="Z12" s="443"/>
      <c r="AA12" s="483" t="s">
        <v>292</v>
      </c>
      <c r="AB12" s="484"/>
      <c r="AC12" s="485"/>
      <c r="AD12" s="9"/>
      <c r="AE12" s="9"/>
      <c r="AO12" s="100"/>
    </row>
    <row r="13" spans="1:51" s="92" customFormat="1" ht="19.7" customHeight="1" x14ac:dyDescent="0.15">
      <c r="A13" s="410"/>
      <c r="B13" s="426"/>
      <c r="C13" s="427"/>
      <c r="D13" s="431"/>
      <c r="E13" s="432"/>
      <c r="F13" s="432"/>
      <c r="G13" s="433"/>
      <c r="H13" s="416"/>
      <c r="I13" s="417"/>
      <c r="J13" s="417"/>
      <c r="K13" s="417"/>
      <c r="L13" s="418"/>
      <c r="M13" s="440"/>
      <c r="N13" s="441"/>
      <c r="O13" s="441"/>
      <c r="P13" s="441"/>
      <c r="Q13" s="441"/>
      <c r="R13" s="442"/>
      <c r="S13" s="443"/>
      <c r="T13" s="443"/>
      <c r="U13" s="443"/>
      <c r="V13" s="443"/>
      <c r="W13" s="443" t="s">
        <v>293</v>
      </c>
      <c r="X13" s="443"/>
      <c r="Y13" s="443"/>
      <c r="Z13" s="443"/>
      <c r="AA13" s="483" t="s">
        <v>162</v>
      </c>
      <c r="AB13" s="484"/>
      <c r="AC13" s="485"/>
      <c r="AD13" s="9"/>
      <c r="AE13" s="9"/>
      <c r="AO13" s="100"/>
    </row>
    <row r="14" spans="1:51" s="92" customFormat="1" ht="19.7" customHeight="1" thickBot="1" x14ac:dyDescent="0.2">
      <c r="A14" s="411"/>
      <c r="B14" s="428"/>
      <c r="C14" s="429"/>
      <c r="D14" s="434"/>
      <c r="E14" s="435"/>
      <c r="F14" s="435"/>
      <c r="G14" s="436"/>
      <c r="H14" s="419"/>
      <c r="I14" s="420"/>
      <c r="J14" s="420"/>
      <c r="K14" s="420"/>
      <c r="L14" s="421"/>
      <c r="M14" s="494" t="s">
        <v>26</v>
      </c>
      <c r="N14" s="495"/>
      <c r="O14" s="495"/>
      <c r="P14" s="495"/>
      <c r="Q14" s="495"/>
      <c r="R14" s="496"/>
      <c r="S14" s="444"/>
      <c r="T14" s="444"/>
      <c r="U14" s="444"/>
      <c r="V14" s="444"/>
      <c r="W14" s="444" t="s">
        <v>329</v>
      </c>
      <c r="X14" s="444"/>
      <c r="Y14" s="444"/>
      <c r="Z14" s="444"/>
      <c r="AA14" s="486" t="s">
        <v>16</v>
      </c>
      <c r="AB14" s="487"/>
      <c r="AC14" s="488"/>
      <c r="AD14" s="21"/>
      <c r="AE14" s="21"/>
      <c r="AY14" s="120"/>
    </row>
    <row r="15" spans="1:51" s="92" customFormat="1" ht="19.7" customHeight="1" x14ac:dyDescent="0.15">
      <c r="A15" s="380" t="s">
        <v>371</v>
      </c>
      <c r="B15" s="382" t="s">
        <v>20</v>
      </c>
      <c r="C15" s="383"/>
      <c r="D15" s="384" t="s">
        <v>86</v>
      </c>
      <c r="E15" s="385"/>
      <c r="F15" s="385"/>
      <c r="G15" s="386"/>
      <c r="H15" s="387" t="s">
        <v>372</v>
      </c>
      <c r="I15" s="387"/>
      <c r="J15" s="387"/>
      <c r="K15" s="387"/>
      <c r="L15" s="387"/>
      <c r="M15" s="489" t="s">
        <v>373</v>
      </c>
      <c r="N15" s="489"/>
      <c r="O15" s="489"/>
      <c r="P15" s="489"/>
      <c r="Q15" s="489"/>
      <c r="R15" s="489"/>
      <c r="S15" s="387" t="s">
        <v>374</v>
      </c>
      <c r="T15" s="387"/>
      <c r="U15" s="387"/>
      <c r="V15" s="387"/>
      <c r="W15" s="490" t="s">
        <v>375</v>
      </c>
      <c r="X15" s="490"/>
      <c r="Y15" s="490"/>
      <c r="Z15" s="490"/>
      <c r="AA15" s="491" t="s">
        <v>299</v>
      </c>
      <c r="AB15" s="492"/>
      <c r="AC15" s="493"/>
      <c r="AD15" s="9"/>
      <c r="AE15" s="9"/>
      <c r="AI15" s="110" t="s">
        <v>333</v>
      </c>
      <c r="AJ15" s="111">
        <v>1</v>
      </c>
      <c r="AK15" s="111" t="s">
        <v>376</v>
      </c>
      <c r="AL15" s="121">
        <v>1</v>
      </c>
    </row>
    <row r="16" spans="1:51" s="92" customFormat="1" ht="19.7" customHeight="1" x14ac:dyDescent="0.15">
      <c r="A16" s="368"/>
      <c r="B16" s="375" t="s">
        <v>309</v>
      </c>
      <c r="C16" s="376"/>
      <c r="D16" s="376"/>
      <c r="E16" s="376"/>
      <c r="F16" s="376"/>
      <c r="G16" s="377"/>
      <c r="H16" s="388"/>
      <c r="I16" s="388"/>
      <c r="J16" s="388"/>
      <c r="K16" s="388"/>
      <c r="L16" s="388"/>
      <c r="M16" s="403" t="s">
        <v>300</v>
      </c>
      <c r="N16" s="403"/>
      <c r="O16" s="403"/>
      <c r="P16" s="403"/>
      <c r="Q16" s="403"/>
      <c r="R16" s="403"/>
      <c r="S16" s="388"/>
      <c r="T16" s="388"/>
      <c r="U16" s="388"/>
      <c r="V16" s="388"/>
      <c r="W16" s="390" t="s">
        <v>377</v>
      </c>
      <c r="X16" s="390"/>
      <c r="Y16" s="390"/>
      <c r="Z16" s="390"/>
      <c r="AA16" s="497" t="s">
        <v>335</v>
      </c>
      <c r="AB16" s="498"/>
      <c r="AC16" s="499"/>
      <c r="AD16" s="9"/>
      <c r="AE16" s="9"/>
      <c r="AI16" s="110" t="s">
        <v>378</v>
      </c>
      <c r="AJ16" s="111">
        <v>0.8</v>
      </c>
      <c r="AK16" s="111" t="s">
        <v>379</v>
      </c>
      <c r="AL16" s="121">
        <v>1</v>
      </c>
    </row>
    <row r="17" spans="1:52" s="92" customFormat="1" ht="19.7" customHeight="1" thickBot="1" x14ac:dyDescent="0.2">
      <c r="A17" s="381"/>
      <c r="B17" s="508">
        <f>VLOOKUP(B15,$AI$15:$AJ$19,2,FALSE)</f>
        <v>1</v>
      </c>
      <c r="C17" s="509"/>
      <c r="D17" s="510">
        <f>VLOOKUP(D15,$AK$15:$AL$18,2,FALSE)</f>
        <v>1</v>
      </c>
      <c r="E17" s="511"/>
      <c r="F17" s="511"/>
      <c r="G17" s="508"/>
      <c r="H17" s="389"/>
      <c r="I17" s="389"/>
      <c r="J17" s="389"/>
      <c r="K17" s="389"/>
      <c r="L17" s="389"/>
      <c r="M17" s="512" t="s">
        <v>83</v>
      </c>
      <c r="N17" s="512"/>
      <c r="O17" s="512"/>
      <c r="P17" s="512"/>
      <c r="Q17" s="512"/>
      <c r="R17" s="512"/>
      <c r="S17" s="389"/>
      <c r="T17" s="389"/>
      <c r="U17" s="389"/>
      <c r="V17" s="389"/>
      <c r="W17" s="391">
        <v>8500</v>
      </c>
      <c r="X17" s="392"/>
      <c r="Y17" s="392"/>
      <c r="Z17" s="113" t="s">
        <v>380</v>
      </c>
      <c r="AA17" s="500" t="s">
        <v>338</v>
      </c>
      <c r="AB17" s="501"/>
      <c r="AC17" s="502"/>
      <c r="AD17" s="21"/>
      <c r="AE17" s="21"/>
      <c r="AI17" s="110" t="s">
        <v>167</v>
      </c>
      <c r="AJ17" s="111">
        <v>0.8</v>
      </c>
      <c r="AK17" s="111" t="s">
        <v>305</v>
      </c>
      <c r="AL17" s="121">
        <v>0.8</v>
      </c>
      <c r="AZ17" s="122"/>
    </row>
    <row r="18" spans="1:52" s="92" customFormat="1" ht="19.7" customHeight="1" thickTop="1" x14ac:dyDescent="0.15">
      <c r="A18" s="380">
        <v>1</v>
      </c>
      <c r="B18" s="394" t="s">
        <v>25</v>
      </c>
      <c r="C18" s="395"/>
      <c r="D18" s="396" t="s">
        <v>25</v>
      </c>
      <c r="E18" s="397"/>
      <c r="F18" s="397"/>
      <c r="G18" s="398"/>
      <c r="H18" s="399"/>
      <c r="I18" s="399"/>
      <c r="J18" s="399"/>
      <c r="K18" s="399"/>
      <c r="L18" s="399"/>
      <c r="M18" s="503"/>
      <c r="N18" s="503"/>
      <c r="O18" s="503"/>
      <c r="P18" s="503"/>
      <c r="Q18" s="503"/>
      <c r="R18" s="503"/>
      <c r="S18" s="399"/>
      <c r="T18" s="399"/>
      <c r="U18" s="399"/>
      <c r="V18" s="399"/>
      <c r="W18" s="504" t="s">
        <v>183</v>
      </c>
      <c r="X18" s="504"/>
      <c r="Y18" s="504"/>
      <c r="Z18" s="504"/>
      <c r="AA18" s="505" t="s">
        <v>249</v>
      </c>
      <c r="AB18" s="506"/>
      <c r="AC18" s="507"/>
      <c r="AD18" s="9"/>
      <c r="AE18" s="9"/>
      <c r="AF18" s="9"/>
      <c r="AI18" s="110" t="s">
        <v>173</v>
      </c>
      <c r="AJ18" s="111">
        <v>0.6</v>
      </c>
      <c r="AK18" s="17" t="s">
        <v>306</v>
      </c>
      <c r="AL18" s="17"/>
    </row>
    <row r="19" spans="1:52" s="92" customFormat="1" ht="19.7" customHeight="1" x14ac:dyDescent="0.15">
      <c r="A19" s="368"/>
      <c r="B19" s="375" t="s">
        <v>381</v>
      </c>
      <c r="C19" s="376"/>
      <c r="D19" s="376"/>
      <c r="E19" s="376"/>
      <c r="F19" s="376"/>
      <c r="G19" s="377"/>
      <c r="H19" s="374"/>
      <c r="I19" s="374"/>
      <c r="J19" s="374"/>
      <c r="K19" s="374"/>
      <c r="L19" s="374"/>
      <c r="M19" s="378"/>
      <c r="N19" s="378"/>
      <c r="O19" s="378"/>
      <c r="P19" s="378"/>
      <c r="Q19" s="378"/>
      <c r="R19" s="378"/>
      <c r="S19" s="374"/>
      <c r="T19" s="374"/>
      <c r="U19" s="374"/>
      <c r="V19" s="374"/>
      <c r="W19" s="365" t="s">
        <v>310</v>
      </c>
      <c r="X19" s="365"/>
      <c r="Y19" s="365"/>
      <c r="Z19" s="365"/>
      <c r="AA19" s="513" t="s">
        <v>311</v>
      </c>
      <c r="AB19" s="514"/>
      <c r="AC19" s="515"/>
      <c r="AD19" s="9"/>
      <c r="AE19" s="9"/>
      <c r="AF19" s="9"/>
      <c r="AI19" s="17" t="s">
        <v>382</v>
      </c>
      <c r="AJ19" s="17"/>
    </row>
    <row r="20" spans="1:52" s="92" customFormat="1" ht="19.7" customHeight="1" x14ac:dyDescent="0.15">
      <c r="A20" s="393"/>
      <c r="B20" s="404">
        <f>VLOOKUP(B18,$AI$15:$AJ$19,2,FALSE)</f>
        <v>0</v>
      </c>
      <c r="C20" s="404"/>
      <c r="D20" s="405">
        <f>VLOOKUP(D18,$AK$15:$AL$18,2,FALSE)</f>
        <v>0</v>
      </c>
      <c r="E20" s="406"/>
      <c r="F20" s="406"/>
      <c r="G20" s="407"/>
      <c r="H20" s="400"/>
      <c r="I20" s="400"/>
      <c r="J20" s="400"/>
      <c r="K20" s="400"/>
      <c r="L20" s="400"/>
      <c r="M20" s="408"/>
      <c r="N20" s="408"/>
      <c r="O20" s="408"/>
      <c r="P20" s="408"/>
      <c r="Q20" s="408"/>
      <c r="R20" s="408"/>
      <c r="S20" s="400"/>
      <c r="T20" s="400"/>
      <c r="U20" s="400"/>
      <c r="V20" s="400"/>
      <c r="W20" s="401"/>
      <c r="X20" s="402"/>
      <c r="Y20" s="402"/>
      <c r="Z20" s="114" t="s">
        <v>312</v>
      </c>
      <c r="AA20" s="516" t="s">
        <v>383</v>
      </c>
      <c r="AB20" s="517"/>
      <c r="AC20" s="518"/>
      <c r="AD20" s="21"/>
      <c r="AE20" s="21"/>
      <c r="AF20" s="21"/>
    </row>
    <row r="21" spans="1:52" s="92" customFormat="1" ht="19.7" customHeight="1" x14ac:dyDescent="0.15">
      <c r="A21" s="368">
        <v>2</v>
      </c>
      <c r="B21" s="369" t="s">
        <v>25</v>
      </c>
      <c r="C21" s="370"/>
      <c r="D21" s="371" t="s">
        <v>25</v>
      </c>
      <c r="E21" s="372"/>
      <c r="F21" s="372"/>
      <c r="G21" s="373"/>
      <c r="H21" s="374"/>
      <c r="I21" s="374"/>
      <c r="J21" s="374"/>
      <c r="K21" s="374"/>
      <c r="L21" s="374"/>
      <c r="M21" s="378"/>
      <c r="N21" s="378"/>
      <c r="O21" s="378"/>
      <c r="P21" s="378"/>
      <c r="Q21" s="378"/>
      <c r="R21" s="378"/>
      <c r="S21" s="374"/>
      <c r="T21" s="374"/>
      <c r="U21" s="374"/>
      <c r="V21" s="374"/>
      <c r="W21" s="379" t="s">
        <v>183</v>
      </c>
      <c r="X21" s="379"/>
      <c r="Y21" s="379"/>
      <c r="Z21" s="379"/>
      <c r="AA21" s="513" t="s">
        <v>308</v>
      </c>
      <c r="AB21" s="514"/>
      <c r="AC21" s="515"/>
      <c r="AD21" s="9"/>
      <c r="AE21" s="9"/>
      <c r="AF21" s="9"/>
    </row>
    <row r="22" spans="1:52" s="92" customFormat="1" ht="19.7" customHeight="1" x14ac:dyDescent="0.15">
      <c r="A22" s="368"/>
      <c r="B22" s="375" t="s">
        <v>313</v>
      </c>
      <c r="C22" s="376"/>
      <c r="D22" s="376"/>
      <c r="E22" s="376"/>
      <c r="F22" s="376"/>
      <c r="G22" s="377"/>
      <c r="H22" s="374"/>
      <c r="I22" s="374"/>
      <c r="J22" s="374"/>
      <c r="K22" s="374"/>
      <c r="L22" s="374"/>
      <c r="M22" s="378"/>
      <c r="N22" s="378"/>
      <c r="O22" s="378"/>
      <c r="P22" s="378"/>
      <c r="Q22" s="378"/>
      <c r="R22" s="378"/>
      <c r="S22" s="374"/>
      <c r="T22" s="374"/>
      <c r="U22" s="374"/>
      <c r="V22" s="374"/>
      <c r="W22" s="365" t="s">
        <v>310</v>
      </c>
      <c r="X22" s="365"/>
      <c r="Y22" s="365"/>
      <c r="Z22" s="365"/>
      <c r="AA22" s="513" t="s">
        <v>384</v>
      </c>
      <c r="AB22" s="514"/>
      <c r="AC22" s="515"/>
      <c r="AD22" s="9"/>
      <c r="AE22" s="9"/>
      <c r="AF22" s="9"/>
    </row>
    <row r="23" spans="1:52" s="92" customFormat="1" ht="19.7" customHeight="1" x14ac:dyDescent="0.15">
      <c r="A23" s="368"/>
      <c r="B23" s="404">
        <f>VLOOKUP(B21,$AI$15:$AJ$19,2,FALSE)</f>
        <v>0</v>
      </c>
      <c r="C23" s="404"/>
      <c r="D23" s="522">
        <f>VLOOKUP(D21,$AK$15:$AL$18,2,FALSE)</f>
        <v>0</v>
      </c>
      <c r="E23" s="523"/>
      <c r="F23" s="523"/>
      <c r="G23" s="524"/>
      <c r="H23" s="374"/>
      <c r="I23" s="374"/>
      <c r="J23" s="374"/>
      <c r="K23" s="374"/>
      <c r="L23" s="374"/>
      <c r="M23" s="378"/>
      <c r="N23" s="378"/>
      <c r="O23" s="378"/>
      <c r="P23" s="378"/>
      <c r="Q23" s="378"/>
      <c r="R23" s="378"/>
      <c r="S23" s="374"/>
      <c r="T23" s="374"/>
      <c r="U23" s="374"/>
      <c r="V23" s="374"/>
      <c r="W23" s="366"/>
      <c r="X23" s="367"/>
      <c r="Y23" s="367"/>
      <c r="Z23" s="115" t="s">
        <v>312</v>
      </c>
      <c r="AA23" s="513" t="s">
        <v>249</v>
      </c>
      <c r="AB23" s="514"/>
      <c r="AC23" s="515"/>
      <c r="AD23" s="21"/>
      <c r="AE23" s="21"/>
      <c r="AF23" s="21"/>
    </row>
    <row r="24" spans="1:52" s="92" customFormat="1" ht="19.7" customHeight="1" x14ac:dyDescent="0.15">
      <c r="A24" s="368">
        <v>3</v>
      </c>
      <c r="B24" s="369" t="s">
        <v>25</v>
      </c>
      <c r="C24" s="370"/>
      <c r="D24" s="371" t="s">
        <v>25</v>
      </c>
      <c r="E24" s="372"/>
      <c r="F24" s="372"/>
      <c r="G24" s="373"/>
      <c r="H24" s="374"/>
      <c r="I24" s="374"/>
      <c r="J24" s="374"/>
      <c r="K24" s="374"/>
      <c r="L24" s="374"/>
      <c r="M24" s="378"/>
      <c r="N24" s="378"/>
      <c r="O24" s="378"/>
      <c r="P24" s="378"/>
      <c r="Q24" s="378"/>
      <c r="R24" s="378"/>
      <c r="S24" s="374"/>
      <c r="T24" s="374"/>
      <c r="U24" s="374"/>
      <c r="V24" s="374"/>
      <c r="W24" s="379" t="s">
        <v>183</v>
      </c>
      <c r="X24" s="379"/>
      <c r="Y24" s="379"/>
      <c r="Z24" s="379"/>
      <c r="AA24" s="513" t="s">
        <v>311</v>
      </c>
      <c r="AB24" s="514"/>
      <c r="AC24" s="515"/>
      <c r="AD24" s="9"/>
      <c r="AE24" s="9"/>
      <c r="AF24" s="9"/>
    </row>
    <row r="25" spans="1:52" s="92" customFormat="1" ht="19.7" customHeight="1" x14ac:dyDescent="0.15">
      <c r="A25" s="368"/>
      <c r="B25" s="375" t="s">
        <v>309</v>
      </c>
      <c r="C25" s="376"/>
      <c r="D25" s="376"/>
      <c r="E25" s="376"/>
      <c r="F25" s="376"/>
      <c r="G25" s="377"/>
      <c r="H25" s="374"/>
      <c r="I25" s="374"/>
      <c r="J25" s="374"/>
      <c r="K25" s="374"/>
      <c r="L25" s="374"/>
      <c r="M25" s="378"/>
      <c r="N25" s="378"/>
      <c r="O25" s="378"/>
      <c r="P25" s="378"/>
      <c r="Q25" s="378"/>
      <c r="R25" s="378"/>
      <c r="S25" s="374"/>
      <c r="T25" s="374"/>
      <c r="U25" s="374"/>
      <c r="V25" s="374"/>
      <c r="W25" s="365" t="s">
        <v>310</v>
      </c>
      <c r="X25" s="365"/>
      <c r="Y25" s="365"/>
      <c r="Z25" s="365"/>
      <c r="AA25" s="513" t="s">
        <v>311</v>
      </c>
      <c r="AB25" s="514"/>
      <c r="AC25" s="515"/>
      <c r="AD25" s="9"/>
      <c r="AE25" s="9"/>
      <c r="AF25" s="9"/>
    </row>
    <row r="26" spans="1:52" s="92" customFormat="1" ht="19.7" customHeight="1" x14ac:dyDescent="0.15">
      <c r="A26" s="368"/>
      <c r="B26" s="404">
        <f>VLOOKUP(B24,$AI$15:$AJ$19,2,FALSE)</f>
        <v>0</v>
      </c>
      <c r="C26" s="404"/>
      <c r="D26" s="522">
        <f>VLOOKUP(D24,$AK$15:$AL$18,2,FALSE)</f>
        <v>0</v>
      </c>
      <c r="E26" s="523"/>
      <c r="F26" s="523"/>
      <c r="G26" s="524"/>
      <c r="H26" s="374"/>
      <c r="I26" s="374"/>
      <c r="J26" s="374"/>
      <c r="K26" s="374"/>
      <c r="L26" s="374"/>
      <c r="M26" s="378"/>
      <c r="N26" s="378"/>
      <c r="O26" s="378"/>
      <c r="P26" s="378"/>
      <c r="Q26" s="378"/>
      <c r="R26" s="378"/>
      <c r="S26" s="374"/>
      <c r="T26" s="374"/>
      <c r="U26" s="374"/>
      <c r="V26" s="374"/>
      <c r="W26" s="366"/>
      <c r="X26" s="367"/>
      <c r="Y26" s="367"/>
      <c r="Z26" s="115" t="s">
        <v>312</v>
      </c>
      <c r="AA26" s="513" t="s">
        <v>308</v>
      </c>
      <c r="AB26" s="514"/>
      <c r="AC26" s="515"/>
      <c r="AD26" s="21"/>
      <c r="AE26" s="21"/>
      <c r="AF26" s="21"/>
    </row>
    <row r="27" spans="1:52" s="92" customFormat="1" ht="19.7" customHeight="1" x14ac:dyDescent="0.15">
      <c r="A27" s="368">
        <v>4</v>
      </c>
      <c r="B27" s="369" t="s">
        <v>25</v>
      </c>
      <c r="C27" s="370"/>
      <c r="D27" s="371" t="s">
        <v>25</v>
      </c>
      <c r="E27" s="372"/>
      <c r="F27" s="372"/>
      <c r="G27" s="373"/>
      <c r="H27" s="374"/>
      <c r="I27" s="374"/>
      <c r="J27" s="374"/>
      <c r="K27" s="374"/>
      <c r="L27" s="374"/>
      <c r="M27" s="378"/>
      <c r="N27" s="378"/>
      <c r="O27" s="378"/>
      <c r="P27" s="378"/>
      <c r="Q27" s="378"/>
      <c r="R27" s="378"/>
      <c r="S27" s="374"/>
      <c r="T27" s="374"/>
      <c r="U27" s="374"/>
      <c r="V27" s="374"/>
      <c r="W27" s="379" t="s">
        <v>385</v>
      </c>
      <c r="X27" s="379"/>
      <c r="Y27" s="379"/>
      <c r="Z27" s="379"/>
      <c r="AA27" s="513" t="s">
        <v>249</v>
      </c>
      <c r="AB27" s="514"/>
      <c r="AC27" s="515"/>
      <c r="AD27" s="9"/>
      <c r="AE27" s="9"/>
      <c r="AF27" s="9"/>
    </row>
    <row r="28" spans="1:52" s="92" customFormat="1" ht="19.7" customHeight="1" x14ac:dyDescent="0.15">
      <c r="A28" s="368"/>
      <c r="B28" s="375" t="s">
        <v>386</v>
      </c>
      <c r="C28" s="376"/>
      <c r="D28" s="376"/>
      <c r="E28" s="376"/>
      <c r="F28" s="376"/>
      <c r="G28" s="377"/>
      <c r="H28" s="374"/>
      <c r="I28" s="374"/>
      <c r="J28" s="374"/>
      <c r="K28" s="374"/>
      <c r="L28" s="374"/>
      <c r="M28" s="378"/>
      <c r="N28" s="378"/>
      <c r="O28" s="378"/>
      <c r="P28" s="378"/>
      <c r="Q28" s="378"/>
      <c r="R28" s="378"/>
      <c r="S28" s="374"/>
      <c r="T28" s="374"/>
      <c r="U28" s="374"/>
      <c r="V28" s="374"/>
      <c r="W28" s="365" t="s">
        <v>180</v>
      </c>
      <c r="X28" s="365"/>
      <c r="Y28" s="365"/>
      <c r="Z28" s="365"/>
      <c r="AA28" s="513" t="s">
        <v>384</v>
      </c>
      <c r="AB28" s="514"/>
      <c r="AC28" s="515"/>
      <c r="AD28" s="9"/>
      <c r="AE28" s="9"/>
      <c r="AF28" s="9"/>
    </row>
    <row r="29" spans="1:52" s="92" customFormat="1" ht="19.7" customHeight="1" x14ac:dyDescent="0.15">
      <c r="A29" s="368"/>
      <c r="B29" s="404">
        <f>VLOOKUP(B27,$AI$15:$AJ$19,2,FALSE)</f>
        <v>0</v>
      </c>
      <c r="C29" s="404"/>
      <c r="D29" s="522">
        <f>VLOOKUP(D27,$AK$15:$AL$18,2,FALSE)</f>
        <v>0</v>
      </c>
      <c r="E29" s="523"/>
      <c r="F29" s="523"/>
      <c r="G29" s="524"/>
      <c r="H29" s="374"/>
      <c r="I29" s="374"/>
      <c r="J29" s="374"/>
      <c r="K29" s="374"/>
      <c r="L29" s="374"/>
      <c r="M29" s="378"/>
      <c r="N29" s="378"/>
      <c r="O29" s="378"/>
      <c r="P29" s="378"/>
      <c r="Q29" s="378"/>
      <c r="R29" s="378"/>
      <c r="S29" s="374"/>
      <c r="T29" s="374"/>
      <c r="U29" s="374"/>
      <c r="V29" s="374"/>
      <c r="W29" s="366"/>
      <c r="X29" s="367"/>
      <c r="Y29" s="367"/>
      <c r="Z29" s="115" t="s">
        <v>387</v>
      </c>
      <c r="AA29" s="513" t="s">
        <v>311</v>
      </c>
      <c r="AB29" s="514"/>
      <c r="AC29" s="515"/>
      <c r="AD29" s="21"/>
      <c r="AE29" s="21"/>
      <c r="AF29" s="21"/>
    </row>
    <row r="30" spans="1:52" s="92" customFormat="1" ht="19.7" customHeight="1" x14ac:dyDescent="0.15">
      <c r="A30" s="368">
        <v>5</v>
      </c>
      <c r="B30" s="369" t="s">
        <v>25</v>
      </c>
      <c r="C30" s="370"/>
      <c r="D30" s="371" t="s">
        <v>25</v>
      </c>
      <c r="E30" s="372"/>
      <c r="F30" s="372"/>
      <c r="G30" s="373"/>
      <c r="H30" s="374"/>
      <c r="I30" s="374"/>
      <c r="J30" s="374"/>
      <c r="K30" s="374"/>
      <c r="L30" s="374"/>
      <c r="M30" s="378"/>
      <c r="N30" s="378"/>
      <c r="O30" s="378"/>
      <c r="P30" s="378"/>
      <c r="Q30" s="378"/>
      <c r="R30" s="378"/>
      <c r="S30" s="374"/>
      <c r="T30" s="374"/>
      <c r="U30" s="374"/>
      <c r="V30" s="374"/>
      <c r="W30" s="379" t="s">
        <v>388</v>
      </c>
      <c r="X30" s="379"/>
      <c r="Y30" s="379"/>
      <c r="Z30" s="379"/>
      <c r="AA30" s="513" t="s">
        <v>308</v>
      </c>
      <c r="AB30" s="514"/>
      <c r="AC30" s="515"/>
      <c r="AD30" s="9"/>
      <c r="AE30" s="9"/>
      <c r="AF30" s="9"/>
    </row>
    <row r="31" spans="1:52" s="92" customFormat="1" ht="19.7" customHeight="1" x14ac:dyDescent="0.15">
      <c r="A31" s="368"/>
      <c r="B31" s="375" t="s">
        <v>313</v>
      </c>
      <c r="C31" s="376"/>
      <c r="D31" s="376"/>
      <c r="E31" s="376"/>
      <c r="F31" s="376"/>
      <c r="G31" s="377"/>
      <c r="H31" s="374"/>
      <c r="I31" s="374"/>
      <c r="J31" s="374"/>
      <c r="K31" s="374"/>
      <c r="L31" s="374"/>
      <c r="M31" s="378"/>
      <c r="N31" s="378"/>
      <c r="O31" s="378"/>
      <c r="P31" s="378"/>
      <c r="Q31" s="378"/>
      <c r="R31" s="378"/>
      <c r="S31" s="374"/>
      <c r="T31" s="374"/>
      <c r="U31" s="374"/>
      <c r="V31" s="374"/>
      <c r="W31" s="365" t="s">
        <v>389</v>
      </c>
      <c r="X31" s="365"/>
      <c r="Y31" s="365"/>
      <c r="Z31" s="365"/>
      <c r="AA31" s="513" t="s">
        <v>308</v>
      </c>
      <c r="AB31" s="514"/>
      <c r="AC31" s="515"/>
      <c r="AD31" s="9"/>
      <c r="AE31" s="9"/>
      <c r="AF31" s="9"/>
    </row>
    <row r="32" spans="1:52" s="92" customFormat="1" ht="19.7" customHeight="1" thickBot="1" x14ac:dyDescent="0.2">
      <c r="A32" s="528"/>
      <c r="B32" s="407">
        <f>VLOOKUP(B30,$AI$15:$AJ$19,2,FALSE)</f>
        <v>0</v>
      </c>
      <c r="C32" s="530"/>
      <c r="D32" s="405">
        <f>VLOOKUP(D30,$AK$15:$AL$18,2,FALSE)</f>
        <v>0</v>
      </c>
      <c r="E32" s="406"/>
      <c r="F32" s="406"/>
      <c r="G32" s="407"/>
      <c r="H32" s="400"/>
      <c r="I32" s="400"/>
      <c r="J32" s="529"/>
      <c r="K32" s="529"/>
      <c r="L32" s="529"/>
      <c r="M32" s="531"/>
      <c r="N32" s="531"/>
      <c r="O32" s="531"/>
      <c r="P32" s="531"/>
      <c r="Q32" s="531"/>
      <c r="R32" s="531"/>
      <c r="S32" s="529"/>
      <c r="T32" s="529"/>
      <c r="U32" s="529"/>
      <c r="V32" s="529"/>
      <c r="W32" s="532"/>
      <c r="X32" s="533"/>
      <c r="Y32" s="533"/>
      <c r="Z32" s="116" t="s">
        <v>312</v>
      </c>
      <c r="AA32" s="519" t="s">
        <v>311</v>
      </c>
      <c r="AB32" s="520"/>
      <c r="AC32" s="521"/>
      <c r="AD32" s="21"/>
      <c r="AE32" s="21"/>
      <c r="AF32" s="21"/>
    </row>
    <row r="33" spans="1:43" s="92" customFormat="1" ht="19.7" customHeight="1" x14ac:dyDescent="0.15">
      <c r="A33" s="350" t="s">
        <v>63</v>
      </c>
      <c r="B33" s="352" t="s">
        <v>390</v>
      </c>
      <c r="C33" s="352"/>
      <c r="D33" s="352"/>
      <c r="E33" s="352"/>
      <c r="F33" s="352" t="s">
        <v>57</v>
      </c>
      <c r="G33" s="352"/>
      <c r="H33" s="352"/>
      <c r="I33" s="352"/>
      <c r="J33" s="353" t="s">
        <v>58</v>
      </c>
      <c r="K33" s="353"/>
      <c r="L33" s="353"/>
      <c r="M33" s="353"/>
      <c r="N33" s="353" t="s">
        <v>59</v>
      </c>
      <c r="O33" s="353"/>
      <c r="P33" s="353"/>
      <c r="Q33" s="353"/>
      <c r="R33" s="353" t="s">
        <v>60</v>
      </c>
      <c r="S33" s="353"/>
      <c r="T33" s="353"/>
      <c r="U33" s="353"/>
      <c r="V33" s="353" t="s">
        <v>64</v>
      </c>
      <c r="W33" s="353"/>
      <c r="X33" s="353"/>
      <c r="Y33" s="353"/>
      <c r="Z33" s="354" t="s">
        <v>84</v>
      </c>
      <c r="AA33" s="355"/>
      <c r="AB33" s="355"/>
      <c r="AC33" s="356"/>
      <c r="AD33" s="21"/>
      <c r="AE33" s="21"/>
      <c r="AH33" s="109" t="s">
        <v>54</v>
      </c>
      <c r="AI33" s="109">
        <v>3</v>
      </c>
      <c r="AK33" s="109">
        <v>3</v>
      </c>
      <c r="AL33" s="109">
        <v>0.6</v>
      </c>
      <c r="AM33" s="109">
        <v>2</v>
      </c>
      <c r="AN33" s="109">
        <v>0.6</v>
      </c>
      <c r="AO33" s="109">
        <v>4</v>
      </c>
      <c r="AP33" s="109">
        <v>0.6</v>
      </c>
    </row>
    <row r="34" spans="1:43" s="92" customFormat="1" ht="19.7" customHeight="1" x14ac:dyDescent="0.15">
      <c r="A34" s="351"/>
      <c r="B34" s="357" t="s">
        <v>56</v>
      </c>
      <c r="C34" s="357"/>
      <c r="D34" s="358">
        <v>2</v>
      </c>
      <c r="E34" s="359"/>
      <c r="F34" s="357" t="s">
        <v>56</v>
      </c>
      <c r="G34" s="357"/>
      <c r="H34" s="358">
        <v>2</v>
      </c>
      <c r="I34" s="359"/>
      <c r="J34" s="357" t="s">
        <v>56</v>
      </c>
      <c r="K34" s="357"/>
      <c r="L34" s="358">
        <v>2</v>
      </c>
      <c r="M34" s="359"/>
      <c r="N34" s="357" t="s">
        <v>56</v>
      </c>
      <c r="O34" s="357"/>
      <c r="P34" s="358">
        <v>2</v>
      </c>
      <c r="Q34" s="359"/>
      <c r="R34" s="357" t="s">
        <v>56</v>
      </c>
      <c r="S34" s="357"/>
      <c r="T34" s="358">
        <v>2</v>
      </c>
      <c r="U34" s="359"/>
      <c r="V34" s="360">
        <f>SUM(B35:U36)</f>
        <v>0</v>
      </c>
      <c r="W34" s="360"/>
      <c r="X34" s="360"/>
      <c r="Y34" s="360"/>
      <c r="Z34" s="361">
        <f>AB6+V34</f>
        <v>0</v>
      </c>
      <c r="AA34" s="362"/>
      <c r="AB34" s="362"/>
      <c r="AC34" s="363"/>
      <c r="AD34" s="21"/>
      <c r="AE34" s="21"/>
      <c r="AH34" s="109" t="s">
        <v>55</v>
      </c>
      <c r="AI34" s="109">
        <v>3</v>
      </c>
      <c r="AK34" s="109">
        <v>6</v>
      </c>
      <c r="AL34" s="109">
        <v>0.4</v>
      </c>
      <c r="AM34" s="109">
        <v>3</v>
      </c>
      <c r="AN34" s="109">
        <v>0.4</v>
      </c>
      <c r="AO34" s="109">
        <v>7</v>
      </c>
      <c r="AP34" s="109">
        <v>0.4</v>
      </c>
    </row>
    <row r="35" spans="1:43" s="92" customFormat="1" ht="18" customHeight="1" x14ac:dyDescent="0.15">
      <c r="A35" s="351"/>
      <c r="B35" s="364">
        <f>D34*B20*D20</f>
        <v>0</v>
      </c>
      <c r="C35" s="364"/>
      <c r="D35" s="364"/>
      <c r="E35" s="364"/>
      <c r="F35" s="364">
        <f>H34*B23*D23</f>
        <v>0</v>
      </c>
      <c r="G35" s="364"/>
      <c r="H35" s="364"/>
      <c r="I35" s="364"/>
      <c r="J35" s="364">
        <f>L34*B26*D26</f>
        <v>0</v>
      </c>
      <c r="K35" s="364"/>
      <c r="L35" s="364"/>
      <c r="M35" s="364"/>
      <c r="N35" s="364">
        <f>P34*B29*D29</f>
        <v>0</v>
      </c>
      <c r="O35" s="364"/>
      <c r="P35" s="364"/>
      <c r="Q35" s="364"/>
      <c r="R35" s="364">
        <f>T34*B32*D32</f>
        <v>0</v>
      </c>
      <c r="S35" s="364"/>
      <c r="T35" s="364"/>
      <c r="U35" s="364"/>
      <c r="V35" s="360"/>
      <c r="W35" s="360"/>
      <c r="X35" s="360"/>
      <c r="Y35" s="360"/>
      <c r="Z35" s="361"/>
      <c r="AA35" s="362"/>
      <c r="AB35" s="362"/>
      <c r="AC35" s="363"/>
      <c r="AD35" s="21"/>
      <c r="AE35" s="21"/>
    </row>
    <row r="36" spans="1:43" s="92" customFormat="1" ht="18" customHeight="1" x14ac:dyDescent="0.15">
      <c r="A36" s="351"/>
      <c r="B36" s="364"/>
      <c r="C36" s="364"/>
      <c r="D36" s="364"/>
      <c r="E36" s="364"/>
      <c r="F36" s="364"/>
      <c r="G36" s="364"/>
      <c r="H36" s="364"/>
      <c r="I36" s="364"/>
      <c r="J36" s="364"/>
      <c r="K36" s="364"/>
      <c r="L36" s="364"/>
      <c r="M36" s="364"/>
      <c r="N36" s="364"/>
      <c r="O36" s="364"/>
      <c r="P36" s="364"/>
      <c r="Q36" s="364"/>
      <c r="R36" s="364"/>
      <c r="S36" s="364"/>
      <c r="T36" s="364"/>
      <c r="U36" s="364"/>
      <c r="V36" s="360"/>
      <c r="W36" s="360"/>
      <c r="X36" s="360"/>
      <c r="Y36" s="360"/>
      <c r="Z36" s="361"/>
      <c r="AA36" s="362"/>
      <c r="AB36" s="362"/>
      <c r="AC36" s="363"/>
      <c r="AD36" s="21"/>
      <c r="AE36" s="21"/>
      <c r="AH36" s="17"/>
      <c r="AI36" s="17"/>
      <c r="AJ36" s="17"/>
      <c r="AK36" s="17"/>
      <c r="AL36" s="17"/>
      <c r="AM36" s="17"/>
      <c r="AN36" s="17"/>
      <c r="AO36" s="17"/>
      <c r="AP36" s="17"/>
    </row>
    <row r="37" spans="1:43" s="92" customFormat="1" ht="19.7" customHeight="1" x14ac:dyDescent="0.15">
      <c r="A37" s="346" t="s">
        <v>65</v>
      </c>
      <c r="B37" s="525" t="s">
        <v>66</v>
      </c>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7"/>
      <c r="AD37" s="21"/>
      <c r="AE37" s="21"/>
      <c r="AF37" s="21"/>
      <c r="AI37" s="17"/>
      <c r="AJ37" s="17"/>
      <c r="AK37" s="17"/>
      <c r="AL37" s="17"/>
      <c r="AM37" s="17"/>
      <c r="AN37" s="17"/>
      <c r="AO37" s="17"/>
      <c r="AP37" s="17"/>
      <c r="AQ37" s="17"/>
    </row>
    <row r="38" spans="1:43" s="92" customFormat="1" ht="19.7" customHeight="1" x14ac:dyDescent="0.15">
      <c r="A38" s="346"/>
      <c r="B38" s="347" t="s">
        <v>391</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9"/>
      <c r="AD38" s="21"/>
      <c r="AE38" s="21"/>
      <c r="AF38" s="21"/>
      <c r="AI38" s="17"/>
      <c r="AJ38" s="17"/>
      <c r="AK38" s="17"/>
      <c r="AL38" s="17"/>
      <c r="AM38" s="17"/>
      <c r="AN38" s="17"/>
      <c r="AO38" s="17"/>
      <c r="AP38" s="17"/>
      <c r="AQ38" s="17"/>
    </row>
    <row r="39" spans="1:43" ht="19.7" customHeight="1" x14ac:dyDescent="0.15">
      <c r="A39" s="346"/>
      <c r="B39" s="17" t="s">
        <v>392</v>
      </c>
      <c r="AC39" s="117"/>
    </row>
    <row r="40" spans="1:43" ht="19.7" customHeight="1" x14ac:dyDescent="0.15">
      <c r="A40" s="346"/>
      <c r="B40" s="118" t="s">
        <v>67</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9"/>
    </row>
    <row r="41" spans="1:43" ht="12.75" customHeight="1" x14ac:dyDescent="0.15">
      <c r="A41" s="9"/>
      <c r="B41" s="9"/>
      <c r="C41" s="9"/>
      <c r="D41" s="9"/>
      <c r="E41" s="9"/>
    </row>
    <row r="42" spans="1:43" ht="12.75" customHeight="1" x14ac:dyDescent="0.15">
      <c r="A42" s="9"/>
      <c r="B42" s="9"/>
      <c r="C42" s="9"/>
      <c r="D42" s="9"/>
      <c r="E42" s="9"/>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3"/>
  <dataValidations count="6">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5:G15 D18:G18 D30:G30 D27:G27 D24:G24 D21:G21">
      <formula1>$AK$15:$AK$18</formula1>
    </dataValidation>
    <dataValidation type="list" allowBlank="1" showInputMessage="1" showErrorMessage="1" sqref="B15:C15 B30:C30 B18:C18 B27:C27 B21:C21 B24:C24">
      <formula1>$AI$15:$AI$19</formula1>
    </dataValidation>
    <dataValidation type="list" allowBlank="1" showInputMessage="1" showErrorMessage="1" sqref="A6:J6">
      <formula1>$AI$6:$AI$9</formula1>
    </dataValidation>
    <dataValidation type="list" allowBlank="1" showInputMessage="1" showErrorMessage="1" sqref="A9:J9">
      <formula1>$AO$6:$AO$10</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明朝,標準"&amp;8善通寺市新庁舎建設ＣＭ業務委託プロポーザル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一覧 </vt:lpstr>
      <vt:lpstr>様式1</vt:lpstr>
      <vt:lpstr>様式2</vt:lpstr>
      <vt:lpstr>様式3</vt:lpstr>
      <vt:lpstr>様式4</vt:lpstr>
      <vt:lpstr>様式5-1 </vt:lpstr>
      <vt:lpstr>様式5-2</vt:lpstr>
      <vt:lpstr>様式5-3 </vt:lpstr>
      <vt:lpstr>様式5-4</vt:lpstr>
      <vt:lpstr>様式5-5</vt:lpstr>
      <vt:lpstr>様式5-6</vt:lpstr>
      <vt:lpstr>様式5-7</vt:lpstr>
      <vt:lpstr>様式6-1</vt:lpstr>
      <vt:lpstr>様式6-2</vt:lpstr>
      <vt:lpstr>様式6-3</vt:lpstr>
      <vt:lpstr>'一覧 '!Print_Area</vt:lpstr>
      <vt:lpstr>様式1!Print_Area</vt:lpstr>
      <vt:lpstr>様式2!Print_Area</vt:lpstr>
      <vt:lpstr>様式4!Print_Area</vt:lpstr>
      <vt:lpstr>'様式5-1 '!Print_Area</vt:lpstr>
      <vt:lpstr>'様式5-2'!Print_Area</vt:lpstr>
      <vt:lpstr>'様式5-3 '!Print_Area</vt:lpstr>
      <vt:lpstr>'様式5-4'!Print_Area</vt:lpstr>
      <vt:lpstr>'様式5-5'!Print_Area</vt:lpstr>
      <vt:lpstr>'様式5-6'!Print_Area</vt:lpstr>
      <vt:lpstr>'様式5-7'!Print_Area</vt:lpstr>
      <vt:lpstr>'様式6-1'!Print_Area</vt:lpstr>
      <vt:lpstr>'様式6-2'!Print_Area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2017-04-07T08:05:46Z</dcterms:modified>
</cp:coreProperties>
</file>