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メガソーラー事業\56　地方公営企業\(H31.1.29)公営企業に係る経営比較分析表（平成29年度決算）の分析等について\"/>
    </mc:Choice>
  </mc:AlternateContent>
  <workbookProtection workbookAlgorithmName="SHA-512" workbookHashValue="Qk9bJbWQsQADaZbCq9t9/ihKKyqr1ySSl8wdK2sNHuMjaW/Zri6OSdEuF7Ahys9W2IfjdRzZ7xzZJREiqsUxPw==" workbookSaltValue="6filWLcIjSw1BmDEN7zDaw==" workbookSpinCount="100000" lockStructure="1"/>
  <bookViews>
    <workbookView xWindow="0" yWindow="0" windowWidth="12780" windowHeight="886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A10" i="5"/>
  <c r="KL10" i="5"/>
  <c r="IX10" i="5"/>
  <c r="HI10" i="5"/>
  <c r="FT10" i="5"/>
  <c r="EE10" i="5"/>
  <c r="CP10" i="5"/>
  <c r="AY10" i="5"/>
  <c r="F11" i="4"/>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J10" i="5"/>
  <c r="JU10" i="5"/>
  <c r="IF10" i="5"/>
  <c r="GQ10" i="5"/>
  <c r="FC10" i="5"/>
  <c r="DN10" i="5"/>
  <c r="BX10" i="5"/>
  <c r="KZ10" i="5"/>
  <c r="JK10" i="5"/>
  <c r="HV10" i="5"/>
  <c r="GG10" i="5"/>
  <c r="ER10" i="5"/>
  <c r="DD10" i="5"/>
  <c r="BM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<sst xmlns="http://schemas.openxmlformats.org/spreadsheetml/2006/main" count="1028" uniqueCount="282">
  <si>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</si>
  <si>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</si>
  <si>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</si>
  <si>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</si>
  <si>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</si>
  <si>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</si>
  <si>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</si>
  <si>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</si>
  <si>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</si>
  <si>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</si>
  <si>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</si>
  <si>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</si>
  <si>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</si>
  <si>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</si>
  <si>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</si>
  <si>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</si>
  <si>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</si>
  <si>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</si>
  <si>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</si>
  <si>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</si>
  <si>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</si>
  <si>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</si>
  <si>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</si>
  <si>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</si>
  <si>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</si>
  <si>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</si>
  <si>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</si>
  <si>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</si>
  <si>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</si>
  <si>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</si>
  <si>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</si>
  <si>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</si>
  <si>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</si>
  <si>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</si>
  <si>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</si>
  <si>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</si>
  <si>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</si>
  <si>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</si>
  <si>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</si>
  <si>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</si>
  <si>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</si>
  <si>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</si>
  <si>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</si>
  <si>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</si>
  <si>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</si>
  <si>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</si>
  <si>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</si>
  <si>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</si>
  <si>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</si>
  <si>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</si>
  <si>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</si>
  <si>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</si>
  <si>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</si>
  <si>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</si>
  <si>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</si>
  <si>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</si>
  <si>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</si>
  <si>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</si>
  <si>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</si>
  <si>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</si>
  <si>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</si>
  <si>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</si>
  <si>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</si>
  <si>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</si>
  <si>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</si>
  <si>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</si>
  <si>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</si>
  <si>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</si>
  <si>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</si>
  <si>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</si>
  <si>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</si>
  <si>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</si>
  <si>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</si>
  <si>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</si>
  <si>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</si>
  <si>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</si>
  <si>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</si>
  <si>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</si>
  <si>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</si>
  <si>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</si>
  <si>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</si>
  <si>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</si>
  <si>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</si>
  <si>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</si>
  <si>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</si>
  <si>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</si>
  <si>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</si>
  <si>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</si>
  <si>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</si>
  <si>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</si>
  <si>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</si>
  <si>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</si>
  <si>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</si>
  <si>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</si>
  <si>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</si>
  <si>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</si>
  <si>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</si>
  <si>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</si>
  <si>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</si>
  <si>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</si>
  <si>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</si>
  <si>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</si>
  <si>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</si>
  <si>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</si>
  <si>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</si>
  <si>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</si>
  <si>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</si>
  <si>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</si>
  <si>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</si>
  <si>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</si>
  <si>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</si>
  <si>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</si>
  <si>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</si>
  <si>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</si>
  <si>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</si>
  <si>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</si>
  <si>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372048</t>
  </si>
  <si>
    <t>47</t>
  </si>
  <si>
    <t>04</t>
  </si>
  <si>
    <t>0</t>
  </si>
  <si>
    <t>000</t>
  </si>
  <si>
    <t>香川県　善通寺市</t>
  </si>
  <si>
    <t>法非適用</t>
  </si>
  <si>
    <t>電気事業</t>
  </si>
  <si>
    <t>非設置</t>
  </si>
  <si>
    <t>該当数値なし</t>
  </si>
  <si>
    <t>-</t>
  </si>
  <si>
    <t>平成46年7月2日頃（検針日の前日まで）　ぜんつうじ太陽光発電所</t>
  </si>
  <si>
    <t>無</t>
  </si>
  <si>
    <t>四国電力株式会社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</si>
  <si>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</si>
  <si>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</si>
  <si>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</si>
  <si>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</si>
  <si>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</si>
  <si>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</si>
  <si>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</si>
  <si>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</si>
  <si>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</si>
  <si>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</si>
  <si>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</si>
  <si>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</si>
  <si>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</si>
  <si>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</si>
  <si>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</si>
  <si>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</si>
  <si>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</si>
  <si>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</si>
  <si>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</si>
  <si>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</si>
  <si>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</si>
  <si>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</si>
  <si>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</si>
  <si>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</si>
  <si>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</si>
  <si>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</si>
  <si>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</si>
  <si>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</si>
  <si>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</si>
  <si>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</si>
  <si>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</si>
  <si>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</si>
  <si>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</si>
  <si>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</si>
  <si>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</si>
  <si>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</si>
  <si>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</si>
  <si>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</si>
  <si>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</si>
  <si>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</si>
  <si>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</si>
  <si>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</si>
  <si>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</si>
  <si>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</si>
  <si>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</si>
  <si>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</si>
  <si>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</si>
  <si>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</si>
  <si>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</si>
  <si>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</si>
  <si>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</si>
  <si>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</si>
  <si>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</si>
  <si>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</si>
  <si>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</si>
  <si>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</si>
  <si>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</si>
  <si>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</si>
  <si>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</si>
  <si>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</si>
  <si>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</si>
  <si>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</si>
  <si>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</si>
  <si>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</si>
  <si>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</si>
  <si>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</si>
  <si>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</si>
  <si>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</si>
  <si>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</si>
  <si>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</si>
  <si>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</si>
  <si>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</si>
  <si>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</si>
  <si>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</si>
  <si>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</si>
  <si>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</si>
  <si>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</si>
  <si>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</si>
  <si>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</si>
  <si>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</si>
  <si>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</si>
  <si>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</si>
  <si>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</si>
  <si>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</si>
  <si>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</si>
  <si>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</si>
  <si>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</si>
  <si>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</si>
  <si>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</si>
  <si>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</si>
  <si>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</si>
  <si>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</si>
  <si>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</si>
  <si>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</si>
  <si>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</si>
  <si>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</si>
  <si>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</si>
  <si>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</si>
  <si>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</si>
  <si>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</si>
  <si>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</si>
  <si>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</si>
  <si>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</si>
  <si>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</si>
  <si>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</si>
  <si>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</si>
  <si>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</si>
  <si>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</si>
  <si>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</si>
  <si>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</si>
  <si>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</si>
  <si>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</si>
  <si>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</si>
  <si>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</si>
  <si>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</si>
  <si>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</si>
  <si>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</si>
  <si>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</si>
  <si>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</si>
  <si>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</si>
  <si>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</si>
  <si>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</si>
  <si>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</si>
  <si>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</si>
  <si>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</si>
  <si>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</si>
  <si>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</si>
  <si>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</si>
  <si>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</si>
  <si>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</si>
  <si>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</si>
  <si>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</si>
  <si>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</si>
  <si>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</si>
  <si>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</si>
  <si>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</si>
  <si>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</si>
  <si>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</si>
  <si>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</si>
  <si>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</si>
  <si>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</si>
  <si>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</si>
  <si>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</si>
  <si>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</si>
  <si>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</si>
  <si>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</si>
  <si>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平成26年7月から「ぜんつうじ太陽光発電所（本市与北町）」、平成27年6月から「ぜんつうじ大麻太陽光発電所（本市大麻町）」が売電を開始し、平成28年度において年間を通じて初めて2つの発電所が稼働した。この事業では20年間の包括的施設リース契約をリース事業者と締結している。包括的施設リース契約には、施設の建設から完成後の維持管理、修繕、緊急事故対応、遠隔監視等が含まれている。
　リースで実施することにより、初期投資による多額の予算が不要になり、長期にわたる維持管理に対する経済的、技術的負担がなくなる。よって、本市自治体規模から判断し、予算の平準化が図られ、技術的負担が少ないリース方式での実施となった。
　売電収入は前年度と同水準を継続しているが、収益的収支比率は121.3％（前年度比17.5％減）、営業収支比率は134.1％（前年度比4.6％減）と共に前年度数値を下回り、供給原価についても28,994.4円と前年度比で974.2円増加した。これは太陽光発電事業の売電事業で積み立てた基金により平成28年度に自治会の所有する防犯灯をLED照明への交換工事を行い、平成29年3月から10年間は、防犯灯のうち照明灯具については、自治会に代わり市が維持管理を行うとともに同年4月使用分からは、防犯灯の電気代についても太陽光発電事業の収益により市が負担しているためである。
　この事業において、一般会計からの繰入金はなく、企業債の借り入れもない。売電収入が主な歳入であり、歳入から主な歳出である賃借料（リース料/年は20年間同額）等を差し引き、可能な額を基金に積み立てている。なお、賃借料の内容は、上記の包括的施設リース契約の内容で述べたことと同様で、施設の建設から完成後の維持管理、修繕、緊急事故対応、遠隔監視等である。
</t>
    <phoneticPr fontId="5"/>
  </si>
  <si>
    <t>平成46年6月30日ぜんつうじ太陽光発電所
平成47年5月31日ぜんつうじ大麻太陽光発電所</t>
    <phoneticPr fontId="5"/>
  </si>
  <si>
    <t>平成46年6月30日ぜんつうじ太陽光発電所
平成47年5月31日ぜんつうじ大麻太陽光発電所</t>
    <rPh sb="22" eb="24">
      <t>ヘイセイ</t>
    </rPh>
    <rPh sb="26" eb="27">
      <t>ネン</t>
    </rPh>
    <rPh sb="28" eb="29">
      <t>ガツ</t>
    </rPh>
    <rPh sb="31" eb="32">
      <t>ニチ</t>
    </rPh>
    <rPh sb="37" eb="39">
      <t>オオアサ</t>
    </rPh>
    <rPh sb="39" eb="42">
      <t>タイヨウコウ</t>
    </rPh>
    <rPh sb="42" eb="45">
      <t>ハツデンショ</t>
    </rPh>
    <phoneticPr fontId="5"/>
  </si>
  <si>
    <t>市内の自治会等が所有する防犯灯等をリース契約によりLED灯に交換した。またこれまで自治会等が負担していた電気代についても、市が負担することで市民に還元している。
○平成２９年度決算の剰余金の使途について
　【内訳】・太陽光発電事業基金への積立額：　34,573千円
　　　　　・翌年度繰越金額：　1,579千円
○防犯灯等LED照明管理事業への活用
　・一般会計への繰出金額：　20,530千円
　※太陽光発電事業基金の一部を取り崩し、一般会計に繰出した後、防犯灯等LED照明管理事業に活用</t>
    <rPh sb="84" eb="86">
      <t>ヘイセイ</t>
    </rPh>
    <rPh sb="88" eb="90">
      <t>ネンド</t>
    </rPh>
    <rPh sb="90" eb="92">
      <t>ケッサン</t>
    </rPh>
    <rPh sb="93" eb="96">
      <t>ジョウヨキン</t>
    </rPh>
    <rPh sb="97" eb="99">
      <t>シト</t>
    </rPh>
    <rPh sb="106" eb="108">
      <t>ウチワケ</t>
    </rPh>
    <rPh sb="110" eb="115">
      <t>タイヨウコウハツデン</t>
    </rPh>
    <rPh sb="115" eb="117">
      <t>ジギョウ</t>
    </rPh>
    <rPh sb="117" eb="119">
      <t>キキン</t>
    </rPh>
    <rPh sb="121" eb="124">
      <t>ツミタテガク</t>
    </rPh>
    <rPh sb="132" eb="133">
      <t>セン</t>
    </rPh>
    <rPh sb="133" eb="134">
      <t>エン</t>
    </rPh>
    <rPh sb="141" eb="144">
      <t>ヨクネンド</t>
    </rPh>
    <rPh sb="144" eb="146">
      <t>クリコシ</t>
    </rPh>
    <rPh sb="146" eb="148">
      <t>キンガク</t>
    </rPh>
    <rPh sb="155" eb="156">
      <t>セン</t>
    </rPh>
    <rPh sb="156" eb="157">
      <t>エン</t>
    </rPh>
    <rPh sb="159" eb="162">
      <t>ボウハントウ</t>
    </rPh>
    <rPh sb="162" eb="163">
      <t>トウ</t>
    </rPh>
    <rPh sb="166" eb="168">
      <t>ショウメイ</t>
    </rPh>
    <rPh sb="168" eb="170">
      <t>カンリ</t>
    </rPh>
    <rPh sb="170" eb="172">
      <t>ジギョウ</t>
    </rPh>
    <rPh sb="174" eb="176">
      <t>カツヨウ</t>
    </rPh>
    <rPh sb="179" eb="181">
      <t>イッパン</t>
    </rPh>
    <rPh sb="181" eb="183">
      <t>カイケイ</t>
    </rPh>
    <rPh sb="185" eb="187">
      <t>クリダ</t>
    </rPh>
    <rPh sb="187" eb="189">
      <t>キンガク</t>
    </rPh>
    <rPh sb="197" eb="198">
      <t>セン</t>
    </rPh>
    <rPh sb="202" eb="207">
      <t>タイヨウコウハツデン</t>
    </rPh>
    <rPh sb="207" eb="209">
      <t>ジギョウ</t>
    </rPh>
    <rPh sb="209" eb="211">
      <t>キキン</t>
    </rPh>
    <rPh sb="212" eb="214">
      <t>イチブ</t>
    </rPh>
    <rPh sb="215" eb="216">
      <t>ト</t>
    </rPh>
    <rPh sb="217" eb="218">
      <t>クズ</t>
    </rPh>
    <rPh sb="220" eb="222">
      <t>イッパン</t>
    </rPh>
    <rPh sb="222" eb="224">
      <t>カイケイ</t>
    </rPh>
    <rPh sb="225" eb="227">
      <t>クリダ</t>
    </rPh>
    <rPh sb="229" eb="230">
      <t>アト</t>
    </rPh>
    <rPh sb="231" eb="234">
      <t>ボウハントウ</t>
    </rPh>
    <rPh sb="234" eb="235">
      <t>トウ</t>
    </rPh>
    <rPh sb="238" eb="240">
      <t>ショウメイ</t>
    </rPh>
    <rPh sb="240" eb="242">
      <t>カンリ</t>
    </rPh>
    <rPh sb="242" eb="244">
      <t>ジギョウ</t>
    </rPh>
    <rPh sb="245" eb="247">
      <t>カツヨウ</t>
    </rPh>
    <phoneticPr fontId="5"/>
  </si>
  <si>
    <t xml:space="preserve">　設備利用率は14.5％（前年度比0.1％増）であり、全国平均値とほぼ同水準である。経年比較した場合、昨年度並を維持しているため、発電施設の効率的な運用を行えていると考える。修繕費比率については、リース事業者に支払う賃借料の中に施設の修繕費が含まれており、修繕費のみの把握はしていない。企業債について、借り入れ実績はなく、今後も借り入れる予定はない。
　売電収入は昨年度比0.6％増であり、天候によって左右されるとはいえ、当初のJISの計算値シミュレーションでは太陽光発電モジュールの経年劣化（0.5％/年）を考えても、今後も十分な収益を見込むことができると想定される。
　ただし、今後、電力会社による需給バランス維持のための太陽光発電の30日等出力制御が実施されることが想定され、売電収入の減収が考えられる。
　また、全収入がFITで占められており、FIT適用期間終了後は、収入が大きく変動するリスクを抱えているが、本市ではその時点での事業の廃止を検討している。撤去・廃棄費用としてぜんつうじ太陽光発電所とぜんつうじ大麻太陽光発電所ともに24,300千円を見込みリース契約の賃借料を原資とし積み立てている。
</t>
    <rPh sb="432" eb="434">
      <t>テッキョ</t>
    </rPh>
    <rPh sb="435" eb="437">
      <t>ハイキ</t>
    </rPh>
    <rPh sb="437" eb="439">
      <t>ヒヨウ</t>
    </rPh>
    <rPh sb="447" eb="452">
      <t>タイヨウコウハツデン</t>
    </rPh>
    <rPh sb="452" eb="453">
      <t>ショ</t>
    </rPh>
    <rPh sb="459" eb="461">
      <t>オオアサ</t>
    </rPh>
    <rPh sb="461" eb="466">
      <t>タイヨウコウハツデン</t>
    </rPh>
    <rPh sb="466" eb="467">
      <t>ショ</t>
    </rPh>
    <rPh sb="476" eb="478">
      <t>センエン</t>
    </rPh>
    <rPh sb="479" eb="481">
      <t>ミコ</t>
    </rPh>
    <rPh sb="485" eb="487">
      <t>ケイヤク</t>
    </rPh>
    <rPh sb="488" eb="491">
      <t>チンシャクリョウ</t>
    </rPh>
    <rPh sb="492" eb="494">
      <t>ゲンシ</t>
    </rPh>
    <rPh sb="496" eb="497">
      <t>ツ</t>
    </rPh>
    <rPh sb="498" eb="499">
      <t>タ</t>
    </rPh>
    <phoneticPr fontId="5"/>
  </si>
  <si>
    <t>　現在のところ、経営状況は良好である。売電収入も天候によって左右されるとはいえ、当初のJISの計算値シミュレーションと比較して1.14～1.16倍の実績を残している。危惧されるのは、電力会社による需給バランス維持のための太陽光発電の30日等出力制御が実施されることによる売電収入の減収であるが、仮に電力会社が出力制御を想定している5月頃の最大30日分が減収となったとしても、今までの実績から考えると、収支が赤字になることはないと考えられる。また、FIT適用期間終了後は事業の廃止を検討している。
　よって、現状の良好な経営を継続していくためにも、平成32年度を目途に経営戦略を策定し、中長期的に安定した経営を行う。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</si>
</sst>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117.7</c:v>
                </c:pt>
                <c:pt idx="2">
                  <c:v>130.30000000000001</c:v>
                </c:pt>
                <c:pt idx="3">
                  <c:v>138.80000000000001</c:v>
                </c:pt>
                <c:pt idx="4">
                  <c:v>134.19999999999999</c:v>
                </c:pt>
              </c:numCache>
            </c:numRef>
          </c:val>
          <c:extLst>
            <c:ext xmlns:c16="http://schemas.microsoft.com/office/drawing/2014/chart" uri="{C3380CC4-5D6E-409C-BE32-E72D297353CC}">
              <c16:uniqueId val="{00000000-49F2-47E4-8883-B92037B9DB6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c:ext xmlns:c16="http://schemas.microsoft.com/office/drawing/2014/chart" uri="{C3380CC4-5D6E-409C-BE32-E72D297353CC}">
              <c16:uniqueId val="{00000001-49F2-47E4-8883-B92037B9DB6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9F2-47E4-8883-B92037B9DB6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3757-4EE2-846E-F065A714F65D}"/>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c:ext xmlns:c16="http://schemas.microsoft.com/office/drawing/2014/chart" uri="{C3380CC4-5D6E-409C-BE32-E72D297353CC}">
              <c16:uniqueId val="{00000001-3757-4EE2-846E-F065A714F65D}"/>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FB-463E-B289-1CB4C1EE2C8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FB-463E-B289-1CB4C1EE2C8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1F-4B80-9E8A-C16942E8E07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F-4B80-9E8A-C16942E8E07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7-4285-AAAB-F389E8B813C0}"/>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7-4285-AAAB-F389E8B813C0}"/>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9-46AF-9E8E-B253D60B865B}"/>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9-46AF-9E8E-B253D60B865B}"/>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B-467E-ACE9-BF75DCF3C666}"/>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B-467E-ACE9-BF75DCF3C666}"/>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E6-4A31-BF11-41651BAB5068}"/>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E6-4A31-BF11-41651BAB5068}"/>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B3-456B-B572-AF7947D08EA1}"/>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B3-456B-B572-AF7947D08EA1}"/>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66-4649-B1D2-4259CAD02777}"/>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66-4649-B1D2-4259CAD02777}"/>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6-4D08-A782-A8D3E336127E}"/>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6-4D08-A782-A8D3E336127E}"/>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117.7</c:v>
                </c:pt>
                <c:pt idx="2">
                  <c:v>130</c:v>
                </c:pt>
                <c:pt idx="3">
                  <c:v>138.69999999999999</c:v>
                </c:pt>
                <c:pt idx="4">
                  <c:v>134.1</c:v>
                </c:pt>
              </c:numCache>
            </c:numRef>
          </c:val>
          <c:extLst>
            <c:ext xmlns:c16="http://schemas.microsoft.com/office/drawing/2014/chart" uri="{C3380CC4-5D6E-409C-BE32-E72D297353CC}">
              <c16:uniqueId val="{00000000-23A4-407C-982F-B65E654D8BB9}"/>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c:ext xmlns:c16="http://schemas.microsoft.com/office/drawing/2014/chart" uri="{C3380CC4-5D6E-409C-BE32-E72D297353CC}">
              <c16:uniqueId val="{00000001-23A4-407C-982F-B65E654D8BB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3A4-407C-982F-B65E654D8BB9}"/>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EC5-482B-8C82-952EF719C166}"/>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C5-482B-8C82-952EF719C166}"/>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9D3-4F2C-A8D2-B23054B2C5A0}"/>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D3-4F2C-A8D2-B23054B2C5A0}"/>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05-4F74-BFDD-0871C32B5F23}"/>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05-4F74-BFDD-0871C32B5F23}"/>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FC-4C91-B746-6B1169A05468}"/>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FC-4C91-B746-6B1169A05468}"/>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589-4621-AC9B-26AD7DC7EC09}"/>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89-4621-AC9B-26AD7DC7EC09}"/>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75-430B-819C-8D84EEF78B1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75-430B-819C-8D84EEF78B1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10.1</c:v>
                </c:pt>
                <c:pt idx="2">
                  <c:v>12.4</c:v>
                </c:pt>
                <c:pt idx="3">
                  <c:v>14.4</c:v>
                </c:pt>
                <c:pt idx="4">
                  <c:v>14.5</c:v>
                </c:pt>
              </c:numCache>
            </c:numRef>
          </c:val>
          <c:extLst>
            <c:ext xmlns:c16="http://schemas.microsoft.com/office/drawing/2014/chart" uri="{C3380CC4-5D6E-409C-BE32-E72D297353CC}">
              <c16:uniqueId val="{00000000-F279-4136-9C38-488A7FD406AC}"/>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c:ext xmlns:c16="http://schemas.microsoft.com/office/drawing/2014/chart" uri="{C3380CC4-5D6E-409C-BE32-E72D297353CC}">
              <c16:uniqueId val="{00000001-F279-4136-9C38-488A7FD406AC}"/>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26E1-4BA7-816F-596E89880F28}"/>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c:ext xmlns:c16="http://schemas.microsoft.com/office/drawing/2014/chart" uri="{C3380CC4-5D6E-409C-BE32-E72D297353CC}">
              <c16:uniqueId val="{00000001-26E1-4BA7-816F-596E89880F28}"/>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273C-4985-BE84-AF3C0004C8FB}"/>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c:ext xmlns:c16="http://schemas.microsoft.com/office/drawing/2014/chart" uri="{C3380CC4-5D6E-409C-BE32-E72D297353CC}">
              <c16:uniqueId val="{00000001-273C-4985-BE84-AF3C0004C8FB}"/>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B3-4527-99A7-5021B167592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B3-4527-99A7-5021B167592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AE-46C2-AF0A-49B16B3EB776}"/>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AE-46C2-AF0A-49B16B3EB77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BEAE-46C2-AF0A-49B16B3EB776}"/>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100</c:v>
                </c:pt>
                <c:pt idx="3">
                  <c:v>100</c:v>
                </c:pt>
                <c:pt idx="4">
                  <c:v>100</c:v>
                </c:pt>
              </c:numCache>
            </c:numRef>
          </c:val>
          <c:extLst>
            <c:ext xmlns:c16="http://schemas.microsoft.com/office/drawing/2014/chart" uri="{C3380CC4-5D6E-409C-BE32-E72D297353CC}">
              <c16:uniqueId val="{00000000-26E4-4423-9B45-A2125B261563}"/>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c:ext xmlns:c16="http://schemas.microsoft.com/office/drawing/2014/chart" uri="{C3380CC4-5D6E-409C-BE32-E72D297353CC}">
              <c16:uniqueId val="{00000001-26E4-4423-9B45-A2125B261563}"/>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29248.9</c:v>
                </c:pt>
                <c:pt idx="2">
                  <c:v>29778.5</c:v>
                </c:pt>
                <c:pt idx="3">
                  <c:v>28020.2</c:v>
                </c:pt>
                <c:pt idx="4">
                  <c:v>28994.400000000001</c:v>
                </c:pt>
              </c:numCache>
            </c:numRef>
          </c:val>
          <c:extLst>
            <c:ext xmlns:c16="http://schemas.microsoft.com/office/drawing/2014/chart" uri="{C3380CC4-5D6E-409C-BE32-E72D297353CC}">
              <c16:uniqueId val="{00000000-C23B-43CB-849F-D87B74B1711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c:ext xmlns:c16="http://schemas.microsoft.com/office/drawing/2014/chart" uri="{C3380CC4-5D6E-409C-BE32-E72D297353CC}">
              <c16:uniqueId val="{00000001-C23B-43CB-849F-D87B74B1711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5922</c:v>
                </c:pt>
                <c:pt idx="2">
                  <c:v>24577</c:v>
                </c:pt>
                <c:pt idx="3">
                  <c:v>34982</c:v>
                </c:pt>
                <c:pt idx="4">
                  <c:v>32098</c:v>
                </c:pt>
              </c:numCache>
            </c:numRef>
          </c:val>
          <c:extLst>
            <c:ext xmlns:c16="http://schemas.microsoft.com/office/drawing/2014/chart" uri="{C3380CC4-5D6E-409C-BE32-E72D297353CC}">
              <c16:uniqueId val="{00000000-6FD7-405F-8EEC-6CCD12FE6B5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c:ext xmlns:c16="http://schemas.microsoft.com/office/drawing/2014/chart" uri="{C3380CC4-5D6E-409C-BE32-E72D297353CC}">
              <c16:uniqueId val="{00000001-6FD7-405F-8EEC-6CCD12FE6B5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10.1</c:v>
                </c:pt>
                <c:pt idx="2">
                  <c:v>12.4</c:v>
                </c:pt>
                <c:pt idx="3">
                  <c:v>14.4</c:v>
                </c:pt>
                <c:pt idx="4">
                  <c:v>14.5</c:v>
                </c:pt>
              </c:numCache>
            </c:numRef>
          </c:val>
          <c:extLst>
            <c:ext xmlns:c16="http://schemas.microsoft.com/office/drawing/2014/chart" uri="{C3380CC4-5D6E-409C-BE32-E72D297353CC}">
              <c16:uniqueId val="{00000000-ACB8-4E63-9B3B-4FB55EE740B0}"/>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c:ext xmlns:c16="http://schemas.microsoft.com/office/drawing/2014/chart" uri="{C3380CC4-5D6E-409C-BE32-E72D297353CC}">
              <c16:uniqueId val="{00000001-ACB8-4E63-9B3B-4FB55EE740B0}"/>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D255-48A6-BA65-6821AB5CF983}"/>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c:ext xmlns:c16="http://schemas.microsoft.com/office/drawing/2014/chart" uri="{C3380CC4-5D6E-409C-BE32-E72D297353CC}">
              <c16:uniqueId val="{00000001-D255-48A6-BA65-6821AB5CF983}"/>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0</c:v>
                </c:pt>
                <c:pt idx="2">
                  <c:v>0</c:v>
                </c:pt>
                <c:pt idx="3">
                  <c:v>0</c:v>
                </c:pt>
                <c:pt idx="4">
                  <c:v>0</c:v>
                </c:pt>
              </c:numCache>
            </c:numRef>
          </c:val>
          <c:extLst>
            <c:ext xmlns:c16="http://schemas.microsoft.com/office/drawing/2014/chart" uri="{C3380CC4-5D6E-409C-BE32-E72D297353CC}">
              <c16:uniqueId val="{00000000-1BAD-48E0-8606-C969A229D51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c:ext xmlns:c16="http://schemas.microsoft.com/office/drawing/2014/chart" uri="{C3380CC4-5D6E-409C-BE32-E72D297353CC}">
              <c16:uniqueId val="{00000001-1BAD-48E0-8606-C969A229D51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122-4FA1-A9A8-DB5DE4AFE996}"/>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22-4FA1-A9A8-DB5DE4AFE996}"/>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885918"/>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885918"/>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885918"/>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885918"/>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885918"/>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806795"/>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827582"/>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854552"/>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864205"/>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842933"/>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806795"/>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827582"/>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854552"/>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864205"/>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842933"/>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806795"/>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827582"/>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854552"/>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864205"/>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842933"/>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806795"/>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827582"/>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854552"/>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864205"/>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842933"/>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806795"/>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827582"/>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854552"/>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864205"/>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842933"/>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5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5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5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5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5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5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5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5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5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5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5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5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56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56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567"/>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568"/>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569"/>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57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57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572"/>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573"/>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57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575"/>
                </a:ext>
              </a:extLst>
            </xdr:cNvPicPr>
          </xdr:nvPicPr>
          <xdr:blipFill>
            <a:blip xmlns:r="http://schemas.openxmlformats.org/officeDocument/2006/relationships" r:embed="rId4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576"/>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577"/>
                </a:ext>
              </a:extLst>
            </xdr:cNvPicPr>
          </xdr:nvPicPr>
          <xdr:blipFill>
            <a:blip xmlns:r="http://schemas.openxmlformats.org/officeDocument/2006/relationships" r:embed="rId4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578"/>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579"/>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580"/>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58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582"/>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583"/>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584"/>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585"/>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586"/>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587"/>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588"/>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589"/>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590"/>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591"/>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592"/>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593"/>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594"/>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595"/>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596"/>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597"/>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598"/>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599"/>
                </a:ext>
              </a:extLst>
            </xdr:cNvPicPr>
          </xdr:nvPicPr>
          <xdr:blipFill>
            <a:blip xmlns:r="http://schemas.openxmlformats.org/officeDocument/2006/relationships" r:embed="rId51"/>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00"/>
                </a:ext>
              </a:extLst>
            </xdr:cNvPicPr>
          </xdr:nvPicPr>
          <xdr:blipFill>
            <a:blip xmlns:r="http://schemas.openxmlformats.org/officeDocument/2006/relationships" r:embed="rId5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J103" sqref="AJ103"/>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香川県　善通寺市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279</v>
      </c>
      <c r="T3" s="132"/>
      <c r="U3" s="132"/>
      <c r="V3" s="132"/>
      <c r="W3" s="132"/>
      <c r="X3" s="132"/>
      <c r="Y3" s="132"/>
      <c r="Z3" s="132"/>
      <c r="AA3" s="132"/>
      <c r="AB3" s="132"/>
      <c r="AC3" s="132"/>
      <c r="AD3" s="132"/>
      <c r="AE3" s="132"/>
      <c r="AF3" s="132"/>
      <c r="AG3" s="132"/>
      <c r="AH3" s="133"/>
      <c r="AI3" s="1"/>
      <c r="AJ3" s="1"/>
      <c r="AK3" s="118" t="s">
        <v>276</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66.75" customHeight="1" x14ac:dyDescent="0.15">
      <c r="A7" s="1"/>
      <c r="B7" s="144" t="str">
        <f>データ!Q6</f>
        <v>-</v>
      </c>
      <c r="C7" s="142"/>
      <c r="D7" s="142"/>
      <c r="E7" s="142"/>
      <c r="F7" s="145" t="s">
        <v>278</v>
      </c>
      <c r="G7" s="146"/>
      <c r="H7" s="146"/>
      <c r="I7" s="146"/>
      <c r="J7" s="147" t="s">
        <v>277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t="str">
        <f>データ!AL6</f>
        <v>-</v>
      </c>
      <c r="G15" s="171"/>
      <c r="H15" s="171">
        <f>データ!AM6</f>
        <v>1171</v>
      </c>
      <c r="I15" s="171"/>
      <c r="J15" s="171">
        <f>データ!AN6</f>
        <v>2793</v>
      </c>
      <c r="K15" s="171"/>
      <c r="L15" s="171">
        <f>データ!AO6</f>
        <v>3220</v>
      </c>
      <c r="M15" s="171"/>
      <c r="N15" s="172">
        <f>データ!AP6</f>
        <v>3240</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t="str">
        <f>データ!AQ6</f>
        <v>-</v>
      </c>
      <c r="G16" s="177"/>
      <c r="H16" s="177">
        <f>データ!AR6</f>
        <v>1171</v>
      </c>
      <c r="I16" s="177"/>
      <c r="J16" s="177">
        <f>データ!AS6</f>
        <v>2793</v>
      </c>
      <c r="K16" s="177"/>
      <c r="L16" s="177">
        <f>データ!AT6</f>
        <v>3220</v>
      </c>
      <c r="M16" s="177"/>
      <c r="N16" s="166">
        <f>データ!AU6</f>
        <v>3240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116648</v>
      </c>
      <c r="J19" s="180"/>
      <c r="K19" s="180"/>
      <c r="L19" s="180">
        <f>データ!AX6</f>
        <v>116648</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280</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281</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8DzzNoVyeddvFkkwAko8fpR95Vg8feFawDxyt0ysclJPDcxym3eGs3sltGQ9Hq+dhgqGmJvO/c7SuOWmtDEAOw==" saltValue="ChwgbAFNx3NIExPWOaxYs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81" x14ac:dyDescent="0.15">
      <c r="A6" s="49" t="s">
        <v>114</v>
      </c>
      <c r="B6" s="67" t="str">
        <f>B7</f>
        <v>2017</v>
      </c>
      <c r="C6" s="67" t="str">
        <f t="shared" ref="C6:AX6" si="6">C7</f>
        <v>372048</v>
      </c>
      <c r="D6" s="67" t="str">
        <f t="shared" si="6"/>
        <v>47</v>
      </c>
      <c r="E6" s="67" t="str">
        <f t="shared" si="6"/>
        <v>04</v>
      </c>
      <c r="F6" s="67" t="str">
        <f t="shared" si="6"/>
        <v>0</v>
      </c>
      <c r="G6" s="67" t="str">
        <f t="shared" si="6"/>
        <v>000</v>
      </c>
      <c r="H6" s="67" t="str">
        <f t="shared" si="6"/>
        <v>香川県　善通寺市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平成46年7月2日頃（検針日の前日まで）　ぜんつうじ太陽光発電所</v>
      </c>
      <c r="S6" s="71" t="str">
        <f t="shared" si="6"/>
        <v>平成46年7月2日頃（検針日の前日まで）　ぜんつうじ太陽光発電所</v>
      </c>
      <c r="T6" s="67" t="str">
        <f t="shared" si="6"/>
        <v>無</v>
      </c>
      <c r="U6" s="71" t="str">
        <f t="shared" si="6"/>
        <v>四国電力株式会社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1171</v>
      </c>
      <c r="AN6" s="69">
        <f t="shared" si="6"/>
        <v>2793</v>
      </c>
      <c r="AO6" s="69">
        <f t="shared" si="6"/>
        <v>3220</v>
      </c>
      <c r="AP6" s="69">
        <f t="shared" si="6"/>
        <v>3240</v>
      </c>
      <c r="AQ6" s="69" t="str">
        <f t="shared" si="6"/>
        <v>-</v>
      </c>
      <c r="AR6" s="69">
        <f t="shared" si="6"/>
        <v>1171</v>
      </c>
      <c r="AS6" s="69">
        <f t="shared" si="6"/>
        <v>2793</v>
      </c>
      <c r="AT6" s="69">
        <f t="shared" si="6"/>
        <v>3220</v>
      </c>
      <c r="AU6" s="69">
        <f t="shared" si="6"/>
        <v>3240</v>
      </c>
      <c r="AV6" s="69" t="str">
        <f t="shared" si="6"/>
        <v>-</v>
      </c>
      <c r="AW6" s="69">
        <f t="shared" si="6"/>
        <v>116648</v>
      </c>
      <c r="AX6" s="69">
        <f t="shared" si="6"/>
        <v>116648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2</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v>1171</v>
      </c>
      <c r="AN7" s="80">
        <v>2793</v>
      </c>
      <c r="AO7" s="80">
        <v>3220</v>
      </c>
      <c r="AP7" s="80">
        <v>3240</v>
      </c>
      <c r="AQ7" s="80" t="s">
        <v>126</v>
      </c>
      <c r="AR7" s="80">
        <v>1171</v>
      </c>
      <c r="AS7" s="80">
        <v>2793</v>
      </c>
      <c r="AT7" s="80">
        <v>3220</v>
      </c>
      <c r="AU7" s="80">
        <v>3240</v>
      </c>
      <c r="AV7" s="80" t="s">
        <v>126</v>
      </c>
      <c r="AW7" s="80">
        <v>116648</v>
      </c>
      <c r="AX7" s="80">
        <v>116648</v>
      </c>
      <c r="AY7" s="83" t="s">
        <v>126</v>
      </c>
      <c r="AZ7" s="83">
        <v>117.7</v>
      </c>
      <c r="BA7" s="83">
        <v>130.30000000000001</v>
      </c>
      <c r="BB7" s="83">
        <v>138.80000000000001</v>
      </c>
      <c r="BC7" s="83">
        <v>134.19999999999999</v>
      </c>
      <c r="BD7" s="83" t="s">
        <v>126</v>
      </c>
      <c r="BE7" s="83">
        <v>124.4</v>
      </c>
      <c r="BF7" s="83">
        <v>118.8</v>
      </c>
      <c r="BG7" s="83">
        <v>88.8</v>
      </c>
      <c r="BH7" s="83">
        <v>121.3</v>
      </c>
      <c r="BI7" s="83">
        <v>100</v>
      </c>
      <c r="BJ7" s="83" t="s">
        <v>126</v>
      </c>
      <c r="BK7" s="83">
        <v>117.7</v>
      </c>
      <c r="BL7" s="83">
        <v>130</v>
      </c>
      <c r="BM7" s="83">
        <v>138.69999999999999</v>
      </c>
      <c r="BN7" s="83">
        <v>134.1</v>
      </c>
      <c r="BO7" s="83" t="s">
        <v>126</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29248.9</v>
      </c>
      <c r="CH7" s="83">
        <v>29778.5</v>
      </c>
      <c r="CI7" s="83">
        <v>28020.2</v>
      </c>
      <c r="CJ7" s="83">
        <v>28994.400000000001</v>
      </c>
      <c r="CK7" s="83" t="s">
        <v>126</v>
      </c>
      <c r="CL7" s="83">
        <v>17642.5</v>
      </c>
      <c r="CM7" s="83">
        <v>18815.8</v>
      </c>
      <c r="CN7" s="83">
        <v>22847.9</v>
      </c>
      <c r="CO7" s="83">
        <v>19210.5</v>
      </c>
      <c r="CP7" s="80" t="s">
        <v>126</v>
      </c>
      <c r="CQ7" s="80">
        <v>5922</v>
      </c>
      <c r="CR7" s="80">
        <v>24577</v>
      </c>
      <c r="CS7" s="80">
        <v>34982</v>
      </c>
      <c r="CT7" s="80">
        <v>32098</v>
      </c>
      <c r="CU7" s="80" t="s">
        <v>126</v>
      </c>
      <c r="CV7" s="80">
        <v>58539</v>
      </c>
      <c r="CW7" s="80">
        <v>37685</v>
      </c>
      <c r="CX7" s="80">
        <v>2390</v>
      </c>
      <c r="CY7" s="80">
        <v>32739</v>
      </c>
      <c r="CZ7" s="80">
        <v>2558</v>
      </c>
      <c r="DA7" s="83" t="s">
        <v>126</v>
      </c>
      <c r="DB7" s="83">
        <v>10.1</v>
      </c>
      <c r="DC7" s="83">
        <v>12.4</v>
      </c>
      <c r="DD7" s="83">
        <v>14.4</v>
      </c>
      <c r="DE7" s="83">
        <v>14.5</v>
      </c>
      <c r="DF7" s="83" t="s">
        <v>126</v>
      </c>
      <c r="DG7" s="83">
        <v>35.299999999999997</v>
      </c>
      <c r="DH7" s="83">
        <v>32.299999999999997</v>
      </c>
      <c r="DI7" s="83">
        <v>35.799999999999997</v>
      </c>
      <c r="DJ7" s="83">
        <v>31.7</v>
      </c>
      <c r="DK7" s="83" t="s">
        <v>126</v>
      </c>
      <c r="DL7" s="83">
        <v>0</v>
      </c>
      <c r="DM7" s="83">
        <v>0</v>
      </c>
      <c r="DN7" s="83">
        <v>0</v>
      </c>
      <c r="DO7" s="83">
        <v>0</v>
      </c>
      <c r="DP7" s="83" t="s">
        <v>126</v>
      </c>
      <c r="DQ7" s="83">
        <v>14.6</v>
      </c>
      <c r="DR7" s="83">
        <v>17.3</v>
      </c>
      <c r="DS7" s="83">
        <v>14.6</v>
      </c>
      <c r="DT7" s="83">
        <v>11.9</v>
      </c>
      <c r="DU7" s="83" t="s">
        <v>126</v>
      </c>
      <c r="DV7" s="83">
        <v>0</v>
      </c>
      <c r="DW7" s="83">
        <v>0</v>
      </c>
      <c r="DX7" s="83">
        <v>0</v>
      </c>
      <c r="DY7" s="83">
        <v>0</v>
      </c>
      <c r="DZ7" s="83" t="s">
        <v>126</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100</v>
      </c>
      <c r="ER7" s="83">
        <v>100</v>
      </c>
      <c r="ES7" s="83">
        <v>100</v>
      </c>
      <c r="ET7" s="83" t="s">
        <v>126</v>
      </c>
      <c r="EU7" s="83">
        <v>74.599999999999994</v>
      </c>
      <c r="EV7" s="83">
        <v>77.099999999999994</v>
      </c>
      <c r="EW7" s="83">
        <v>79.8</v>
      </c>
      <c r="EX7" s="83">
        <v>88</v>
      </c>
      <c r="EY7" s="80" t="s">
        <v>126</v>
      </c>
      <c r="EZ7" s="83" t="s">
        <v>126</v>
      </c>
      <c r="FA7" s="83" t="s">
        <v>126</v>
      </c>
      <c r="FB7" s="83" t="s">
        <v>126</v>
      </c>
      <c r="FC7" s="83" t="s">
        <v>126</v>
      </c>
      <c r="FD7" s="83" t="s">
        <v>126</v>
      </c>
      <c r="FE7" s="83" t="s">
        <v>126</v>
      </c>
      <c r="FF7" s="83">
        <v>56.1</v>
      </c>
      <c r="FG7" s="83">
        <v>61.8</v>
      </c>
      <c r="FH7" s="83">
        <v>61.6</v>
      </c>
      <c r="FI7" s="83">
        <v>57.3</v>
      </c>
      <c r="FJ7" s="83" t="s">
        <v>126</v>
      </c>
      <c r="FK7" s="83" t="s">
        <v>126</v>
      </c>
      <c r="FL7" s="83" t="s">
        <v>126</v>
      </c>
      <c r="FM7" s="83" t="s">
        <v>126</v>
      </c>
      <c r="FN7" s="83" t="s">
        <v>126</v>
      </c>
      <c r="FO7" s="83" t="s">
        <v>126</v>
      </c>
      <c r="FP7" s="83">
        <v>16.7</v>
      </c>
      <c r="FQ7" s="83">
        <v>8.6999999999999993</v>
      </c>
      <c r="FR7" s="83">
        <v>5.7</v>
      </c>
      <c r="FS7" s="83">
        <v>4.2</v>
      </c>
      <c r="FT7" s="83" t="s">
        <v>126</v>
      </c>
      <c r="FU7" s="83" t="s">
        <v>126</v>
      </c>
      <c r="FV7" s="83" t="s">
        <v>126</v>
      </c>
      <c r="FW7" s="83" t="s">
        <v>126</v>
      </c>
      <c r="FX7" s="83" t="s">
        <v>126</v>
      </c>
      <c r="FY7" s="83" t="s">
        <v>126</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v>58.4</v>
      </c>
      <c r="GU7" s="83">
        <v>80.599999999999994</v>
      </c>
      <c r="GV7" s="83">
        <v>85.6</v>
      </c>
      <c r="GW7" s="83">
        <v>92</v>
      </c>
      <c r="GX7" s="80" t="s">
        <v>126</v>
      </c>
      <c r="GY7" s="83" t="s">
        <v>126</v>
      </c>
      <c r="GZ7" s="83" t="s">
        <v>126</v>
      </c>
      <c r="HA7" s="83" t="s">
        <v>126</v>
      </c>
      <c r="HB7" s="83" t="s">
        <v>126</v>
      </c>
      <c r="HC7" s="83" t="s">
        <v>126</v>
      </c>
      <c r="HD7" s="83" t="s">
        <v>126</v>
      </c>
      <c r="HE7" s="83">
        <v>48.9</v>
      </c>
      <c r="HF7" s="83">
        <v>47.8</v>
      </c>
      <c r="HG7" s="83">
        <v>53.5</v>
      </c>
      <c r="HH7" s="83">
        <v>62.3</v>
      </c>
      <c r="HI7" s="83" t="s">
        <v>126</v>
      </c>
      <c r="HJ7" s="83" t="s">
        <v>126</v>
      </c>
      <c r="HK7" s="83" t="s">
        <v>126</v>
      </c>
      <c r="HL7" s="83" t="s">
        <v>126</v>
      </c>
      <c r="HM7" s="83" t="s">
        <v>126</v>
      </c>
      <c r="HN7" s="83" t="s">
        <v>126</v>
      </c>
      <c r="HO7" s="83">
        <v>5.5</v>
      </c>
      <c r="HP7" s="83">
        <v>13.8</v>
      </c>
      <c r="HQ7" s="83">
        <v>9.4</v>
      </c>
      <c r="HR7" s="83">
        <v>8.1999999999999993</v>
      </c>
      <c r="HS7" s="83" t="s">
        <v>126</v>
      </c>
      <c r="HT7" s="83" t="s">
        <v>126</v>
      </c>
      <c r="HU7" s="83" t="s">
        <v>126</v>
      </c>
      <c r="HV7" s="83" t="s">
        <v>126</v>
      </c>
      <c r="HW7" s="83" t="s">
        <v>126</v>
      </c>
      <c r="HX7" s="83" t="s">
        <v>126</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55.8</v>
      </c>
      <c r="IT7" s="83">
        <v>57.2</v>
      </c>
      <c r="IU7" s="83">
        <v>54.1</v>
      </c>
      <c r="IV7" s="83">
        <v>58.2</v>
      </c>
      <c r="IW7" s="80" t="s">
        <v>126</v>
      </c>
      <c r="IX7" s="83" t="s">
        <v>126</v>
      </c>
      <c r="IY7" s="83" t="s">
        <v>126</v>
      </c>
      <c r="IZ7" s="83" t="s">
        <v>126</v>
      </c>
      <c r="JA7" s="83" t="s">
        <v>126</v>
      </c>
      <c r="JB7" s="83" t="s">
        <v>126</v>
      </c>
      <c r="JC7" s="83" t="s">
        <v>126</v>
      </c>
      <c r="JD7" s="83">
        <v>18.5</v>
      </c>
      <c r="JE7" s="83">
        <v>16.100000000000001</v>
      </c>
      <c r="JF7" s="83">
        <v>19.600000000000001</v>
      </c>
      <c r="JG7" s="83">
        <v>17.899999999999999</v>
      </c>
      <c r="JH7" s="83" t="s">
        <v>126</v>
      </c>
      <c r="JI7" s="83" t="s">
        <v>126</v>
      </c>
      <c r="JJ7" s="83" t="s">
        <v>126</v>
      </c>
      <c r="JK7" s="83" t="s">
        <v>126</v>
      </c>
      <c r="JL7" s="83" t="s">
        <v>126</v>
      </c>
      <c r="JM7" s="83" t="s">
        <v>126</v>
      </c>
      <c r="JN7" s="83">
        <v>46.6</v>
      </c>
      <c r="JO7" s="83">
        <v>48.3</v>
      </c>
      <c r="JP7" s="83">
        <v>48.2</v>
      </c>
      <c r="JQ7" s="83">
        <v>34.5</v>
      </c>
      <c r="JR7" s="83" t="s">
        <v>126</v>
      </c>
      <c r="JS7" s="83" t="s">
        <v>126</v>
      </c>
      <c r="JT7" s="83" t="s">
        <v>126</v>
      </c>
      <c r="JU7" s="83" t="s">
        <v>126</v>
      </c>
      <c r="JV7" s="83" t="s">
        <v>126</v>
      </c>
      <c r="JW7" s="83" t="s">
        <v>126</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98.4</v>
      </c>
      <c r="KT7" s="83">
        <v>99.1</v>
      </c>
      <c r="KU7" s="83">
        <v>98.8</v>
      </c>
      <c r="KV7" s="80">
        <v>2558</v>
      </c>
      <c r="KW7" s="83" t="s">
        <v>126</v>
      </c>
      <c r="KX7" s="83">
        <v>10.1</v>
      </c>
      <c r="KY7" s="83">
        <v>12.4</v>
      </c>
      <c r="KZ7" s="83">
        <v>14.4</v>
      </c>
      <c r="LA7" s="83">
        <v>14.5</v>
      </c>
      <c r="LB7" s="83" t="s">
        <v>126</v>
      </c>
      <c r="LC7" s="83">
        <v>13.7</v>
      </c>
      <c r="LD7" s="83">
        <v>12</v>
      </c>
      <c r="LE7" s="83">
        <v>14.5</v>
      </c>
      <c r="LF7" s="83">
        <v>14.9</v>
      </c>
      <c r="LG7" s="83" t="s">
        <v>126</v>
      </c>
      <c r="LH7" s="83">
        <v>0</v>
      </c>
      <c r="LI7" s="83">
        <v>0</v>
      </c>
      <c r="LJ7" s="83">
        <v>0</v>
      </c>
      <c r="LK7" s="83">
        <v>0</v>
      </c>
      <c r="LL7" s="83" t="s">
        <v>126</v>
      </c>
      <c r="LM7" s="83">
        <v>2.5</v>
      </c>
      <c r="LN7" s="83">
        <v>0.3</v>
      </c>
      <c r="LO7" s="83">
        <v>0.3</v>
      </c>
      <c r="LP7" s="83">
        <v>0.3</v>
      </c>
      <c r="LQ7" s="83" t="s">
        <v>126</v>
      </c>
      <c r="LR7" s="83">
        <v>0</v>
      </c>
      <c r="LS7" s="83">
        <v>0</v>
      </c>
      <c r="LT7" s="83">
        <v>0</v>
      </c>
      <c r="LU7" s="83">
        <v>0</v>
      </c>
      <c r="LV7" s="83" t="s">
        <v>126</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v>100</v>
      </c>
      <c r="MM7" s="83">
        <v>100</v>
      </c>
      <c r="MN7" s="83">
        <v>100</v>
      </c>
      <c r="MO7" s="83">
        <v>100</v>
      </c>
      <c r="MP7" s="83" t="s">
        <v>126</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v>1</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（最大出力合計2,558kW）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（最大出力合計2,558kW）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f>AZ7</f>
        <v>117.7</v>
      </c>
      <c r="BA11" s="95">
        <f>BA7</f>
        <v>130.30000000000001</v>
      </c>
      <c r="BB11" s="95">
        <f>BB7</f>
        <v>138.80000000000001</v>
      </c>
      <c r="BC11" s="95">
        <f>BC7</f>
        <v>134.19999999999999</v>
      </c>
      <c r="BD11" s="84"/>
      <c r="BE11" s="84"/>
      <c r="BF11" s="84"/>
      <c r="BG11" s="84"/>
      <c r="BH11" s="84"/>
      <c r="BI11" s="94" t="s">
        <v>140</v>
      </c>
      <c r="BJ11" s="95" t="str">
        <f>BJ7</f>
        <v>-</v>
      </c>
      <c r="BK11" s="95">
        <f>BK7</f>
        <v>117.7</v>
      </c>
      <c r="BL11" s="95">
        <f>BL7</f>
        <v>130</v>
      </c>
      <c r="BM11" s="95">
        <f>BM7</f>
        <v>138.69999999999999</v>
      </c>
      <c r="BN11" s="95">
        <f>BN7</f>
        <v>134.1</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t="str">
        <f>CF7</f>
        <v>-</v>
      </c>
      <c r="CG11" s="95">
        <f>CG7</f>
        <v>29248.9</v>
      </c>
      <c r="CH11" s="95">
        <f>CH7</f>
        <v>29778.5</v>
      </c>
      <c r="CI11" s="95">
        <f>CI7</f>
        <v>28020.2</v>
      </c>
      <c r="CJ11" s="95">
        <f>CJ7</f>
        <v>28994.400000000001</v>
      </c>
      <c r="CK11" s="84"/>
      <c r="CL11" s="84"/>
      <c r="CM11" s="84"/>
      <c r="CN11" s="84"/>
      <c r="CO11" s="94" t="s">
        <v>141</v>
      </c>
      <c r="CP11" s="96" t="str">
        <f>CP7</f>
        <v>-</v>
      </c>
      <c r="CQ11" s="96">
        <f>CQ7</f>
        <v>5922</v>
      </c>
      <c r="CR11" s="96">
        <f>CR7</f>
        <v>24577</v>
      </c>
      <c r="CS11" s="96">
        <f>CS7</f>
        <v>34982</v>
      </c>
      <c r="CT11" s="96">
        <f>CT7</f>
        <v>32098</v>
      </c>
      <c r="CU11" s="84"/>
      <c r="CV11" s="84"/>
      <c r="CW11" s="84"/>
      <c r="CX11" s="84"/>
      <c r="CY11" s="84"/>
      <c r="CZ11" s="94" t="s">
        <v>139</v>
      </c>
      <c r="DA11" s="95" t="str">
        <f>DA7</f>
        <v>-</v>
      </c>
      <c r="DB11" s="95">
        <f>DB7</f>
        <v>10.1</v>
      </c>
      <c r="DC11" s="95">
        <f>DC7</f>
        <v>12.4</v>
      </c>
      <c r="DD11" s="95">
        <f>DD7</f>
        <v>14.4</v>
      </c>
      <c r="DE11" s="95">
        <f>DE7</f>
        <v>14.5</v>
      </c>
      <c r="DF11" s="84"/>
      <c r="DG11" s="84"/>
      <c r="DH11" s="84"/>
      <c r="DI11" s="84"/>
      <c r="DJ11" s="94" t="s">
        <v>141</v>
      </c>
      <c r="DK11" s="95" t="str">
        <f>DK7</f>
        <v>-</v>
      </c>
      <c r="DL11" s="95">
        <f>DL7</f>
        <v>0</v>
      </c>
      <c r="DM11" s="95">
        <f>DM7</f>
        <v>0</v>
      </c>
      <c r="DN11" s="95">
        <f>DN7</f>
        <v>0</v>
      </c>
      <c r="DO11" s="95">
        <f>DO7</f>
        <v>0</v>
      </c>
      <c r="DP11" s="84"/>
      <c r="DQ11" s="84"/>
      <c r="DR11" s="84"/>
      <c r="DS11" s="84"/>
      <c r="DT11" s="94" t="s">
        <v>142</v>
      </c>
      <c r="DU11" s="95" t="str">
        <f>DU7</f>
        <v>-</v>
      </c>
      <c r="DV11" s="95">
        <f>DV7</f>
        <v>0</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140</v>
      </c>
      <c r="EO11" s="95" t="str">
        <f>EO7</f>
        <v>-</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145</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147</v>
      </c>
      <c r="GN11" s="95" t="str">
        <f>GN7</f>
        <v>-</v>
      </c>
      <c r="GO11" s="95" t="str">
        <f>GO7</f>
        <v>-</v>
      </c>
      <c r="GP11" s="95" t="str">
        <f>GP7</f>
        <v>-</v>
      </c>
      <c r="GQ11" s="95" t="str">
        <f>GQ7</f>
        <v>-</v>
      </c>
      <c r="GR11" s="95" t="str">
        <f>GR7</f>
        <v>-</v>
      </c>
      <c r="GS11" s="84"/>
      <c r="GT11" s="84"/>
      <c r="GU11" s="84"/>
      <c r="GV11" s="84"/>
      <c r="GW11" s="84"/>
      <c r="GX11" s="94" t="s">
        <v>148</v>
      </c>
      <c r="GY11" s="95" t="str">
        <f>GY7</f>
        <v>-</v>
      </c>
      <c r="GZ11" s="95" t="str">
        <f>GZ7</f>
        <v>-</v>
      </c>
      <c r="HA11" s="95" t="str">
        <f>HA7</f>
        <v>-</v>
      </c>
      <c r="HB11" s="95" t="str">
        <f>HB7</f>
        <v>-</v>
      </c>
      <c r="HC11" s="95" t="str">
        <f>HC7</f>
        <v>-</v>
      </c>
      <c r="HD11" s="84"/>
      <c r="HE11" s="84"/>
      <c r="HF11" s="84"/>
      <c r="HG11" s="84"/>
      <c r="HH11" s="94" t="s">
        <v>147</v>
      </c>
      <c r="HI11" s="95" t="str">
        <f>HI7</f>
        <v>-</v>
      </c>
      <c r="HJ11" s="95" t="str">
        <f>HJ7</f>
        <v>-</v>
      </c>
      <c r="HK11" s="95" t="str">
        <f>HK7</f>
        <v>-</v>
      </c>
      <c r="HL11" s="95" t="str">
        <f>HL7</f>
        <v>-</v>
      </c>
      <c r="HM11" s="95" t="str">
        <f>HM7</f>
        <v>-</v>
      </c>
      <c r="HN11" s="84"/>
      <c r="HO11" s="84"/>
      <c r="HP11" s="84"/>
      <c r="HQ11" s="84"/>
      <c r="HR11" s="94" t="s">
        <v>148</v>
      </c>
      <c r="HS11" s="95" t="str">
        <f>HS7</f>
        <v>-</v>
      </c>
      <c r="HT11" s="95" t="str">
        <f>HT7</f>
        <v>-</v>
      </c>
      <c r="HU11" s="95" t="str">
        <f>HU7</f>
        <v>-</v>
      </c>
      <c r="HV11" s="95" t="str">
        <f>HV7</f>
        <v>-</v>
      </c>
      <c r="HW11" s="95" t="str">
        <f>HW7</f>
        <v>-</v>
      </c>
      <c r="HX11" s="84"/>
      <c r="HY11" s="84"/>
      <c r="HZ11" s="84"/>
      <c r="IA11" s="84"/>
      <c r="IB11" s="94" t="s">
        <v>149</v>
      </c>
      <c r="IC11" s="95" t="str">
        <f>IC7</f>
        <v>-</v>
      </c>
      <c r="ID11" s="95" t="str">
        <f>ID7</f>
        <v>-</v>
      </c>
      <c r="IE11" s="95" t="str">
        <f>IE7</f>
        <v>-</v>
      </c>
      <c r="IF11" s="95" t="str">
        <f>IF7</f>
        <v>-</v>
      </c>
      <c r="IG11" s="95" t="str">
        <f>IG7</f>
        <v>-</v>
      </c>
      <c r="IH11" s="84"/>
      <c r="II11" s="84"/>
      <c r="IJ11" s="84"/>
      <c r="IK11" s="84"/>
      <c r="IL11" s="94" t="s">
        <v>150</v>
      </c>
      <c r="IM11" s="95" t="str">
        <f>IM7</f>
        <v>-</v>
      </c>
      <c r="IN11" s="95" t="str">
        <f>IN7</f>
        <v>-</v>
      </c>
      <c r="IO11" s="95" t="str">
        <f>IO7</f>
        <v>-</v>
      </c>
      <c r="IP11" s="95" t="str">
        <f>IP7</f>
        <v>-</v>
      </c>
      <c r="IQ11" s="95" t="str">
        <f>IQ7</f>
        <v>-</v>
      </c>
      <c r="IR11" s="84"/>
      <c r="IS11" s="84"/>
      <c r="IT11" s="84"/>
      <c r="IU11" s="84"/>
      <c r="IV11" s="84"/>
      <c r="IW11" s="94" t="s">
        <v>147</v>
      </c>
      <c r="IX11" s="95" t="str">
        <f>IX7</f>
        <v>-</v>
      </c>
      <c r="IY11" s="95" t="str">
        <f>IY7</f>
        <v>-</v>
      </c>
      <c r="IZ11" s="95" t="str">
        <f>IZ7</f>
        <v>-</v>
      </c>
      <c r="JA11" s="95" t="str">
        <f>JA7</f>
        <v>-</v>
      </c>
      <c r="JB11" s="95" t="str">
        <f>JB7</f>
        <v>-</v>
      </c>
      <c r="JC11" s="84"/>
      <c r="JD11" s="84"/>
      <c r="JE11" s="84"/>
      <c r="JF11" s="84"/>
      <c r="JG11" s="94" t="s">
        <v>147</v>
      </c>
      <c r="JH11" s="95" t="str">
        <f>JH7</f>
        <v>-</v>
      </c>
      <c r="JI11" s="95" t="str">
        <f>JI7</f>
        <v>-</v>
      </c>
      <c r="JJ11" s="95" t="str">
        <f>JJ7</f>
        <v>-</v>
      </c>
      <c r="JK11" s="95" t="str">
        <f>JK7</f>
        <v>-</v>
      </c>
      <c r="JL11" s="95" t="str">
        <f>JL7</f>
        <v>-</v>
      </c>
      <c r="JM11" s="84"/>
      <c r="JN11" s="84"/>
      <c r="JO11" s="84"/>
      <c r="JP11" s="84"/>
      <c r="JQ11" s="94" t="s">
        <v>147</v>
      </c>
      <c r="JR11" s="95" t="str">
        <f>JR7</f>
        <v>-</v>
      </c>
      <c r="JS11" s="95" t="str">
        <f>JS7</f>
        <v>-</v>
      </c>
      <c r="JT11" s="95" t="str">
        <f>JT7</f>
        <v>-</v>
      </c>
      <c r="JU11" s="95" t="str">
        <f>JU7</f>
        <v>-</v>
      </c>
      <c r="JV11" s="95" t="str">
        <f>JV7</f>
        <v>-</v>
      </c>
      <c r="JW11" s="84"/>
      <c r="JX11" s="84"/>
      <c r="JY11" s="84"/>
      <c r="JZ11" s="84"/>
      <c r="KA11" s="94" t="s">
        <v>147</v>
      </c>
      <c r="KB11" s="95" t="str">
        <f>KB7</f>
        <v>-</v>
      </c>
      <c r="KC11" s="95" t="str">
        <f>KC7</f>
        <v>-</v>
      </c>
      <c r="KD11" s="95" t="str">
        <f>KD7</f>
        <v>-</v>
      </c>
      <c r="KE11" s="95" t="str">
        <f>KE7</f>
        <v>-</v>
      </c>
      <c r="KF11" s="95" t="str">
        <f>KF7</f>
        <v>-</v>
      </c>
      <c r="KG11" s="84"/>
      <c r="KH11" s="84"/>
      <c r="KI11" s="84"/>
      <c r="KJ11" s="84"/>
      <c r="KK11" s="94" t="s">
        <v>147</v>
      </c>
      <c r="KL11" s="95" t="str">
        <f>KL7</f>
        <v>-</v>
      </c>
      <c r="KM11" s="95" t="str">
        <f>KM7</f>
        <v>-</v>
      </c>
      <c r="KN11" s="95" t="str">
        <f>KN7</f>
        <v>-</v>
      </c>
      <c r="KO11" s="95" t="str">
        <f>KO7</f>
        <v>-</v>
      </c>
      <c r="KP11" s="95" t="str">
        <f>KP7</f>
        <v>-</v>
      </c>
      <c r="KQ11" s="84"/>
      <c r="KR11" s="84"/>
      <c r="KS11" s="84"/>
      <c r="KT11" s="84"/>
      <c r="KU11" s="84"/>
      <c r="KV11" s="94" t="s">
        <v>147</v>
      </c>
      <c r="KW11" s="95" t="str">
        <f>KW7</f>
        <v>-</v>
      </c>
      <c r="KX11" s="95">
        <f>KX7</f>
        <v>10.1</v>
      </c>
      <c r="KY11" s="95">
        <f>KY7</f>
        <v>12.4</v>
      </c>
      <c r="KZ11" s="95">
        <f>KZ7</f>
        <v>14.4</v>
      </c>
      <c r="LA11" s="95">
        <f>LA7</f>
        <v>14.5</v>
      </c>
      <c r="LB11" s="84"/>
      <c r="LC11" s="84"/>
      <c r="LD11" s="84"/>
      <c r="LE11" s="84"/>
      <c r="LF11" s="94" t="s">
        <v>148</v>
      </c>
      <c r="LG11" s="95" t="str">
        <f>LG7</f>
        <v>-</v>
      </c>
      <c r="LH11" s="95">
        <f>LH7</f>
        <v>0</v>
      </c>
      <c r="LI11" s="95">
        <f>LI7</f>
        <v>0</v>
      </c>
      <c r="LJ11" s="95">
        <f>LJ7</f>
        <v>0</v>
      </c>
      <c r="LK11" s="95">
        <f>LK7</f>
        <v>0</v>
      </c>
      <c r="LL11" s="84"/>
      <c r="LM11" s="84"/>
      <c r="LN11" s="84"/>
      <c r="LO11" s="84"/>
      <c r="LP11" s="94" t="s">
        <v>147</v>
      </c>
      <c r="LQ11" s="95" t="str">
        <f>LQ7</f>
        <v>-</v>
      </c>
      <c r="LR11" s="95">
        <f>LR7</f>
        <v>0</v>
      </c>
      <c r="LS11" s="95">
        <f>LS7</f>
        <v>0</v>
      </c>
      <c r="LT11" s="95">
        <f>LT7</f>
        <v>0</v>
      </c>
      <c r="LU11" s="95">
        <f>LU7</f>
        <v>0</v>
      </c>
      <c r="LV11" s="84"/>
      <c r="LW11" s="84"/>
      <c r="LX11" s="84"/>
      <c r="LY11" s="84"/>
      <c r="LZ11" s="94" t="s">
        <v>147</v>
      </c>
      <c r="MA11" s="95" t="str">
        <f>MA7</f>
        <v>-</v>
      </c>
      <c r="MB11" s="95" t="str">
        <f>MB7</f>
        <v>-</v>
      </c>
      <c r="MC11" s="95" t="str">
        <f>MC7</f>
        <v>-</v>
      </c>
      <c r="MD11" s="95" t="str">
        <f>MD7</f>
        <v>-</v>
      </c>
      <c r="ME11" s="95" t="str">
        <f>ME7</f>
        <v>-</v>
      </c>
      <c r="MF11" s="84"/>
      <c r="MG11" s="84"/>
      <c r="MH11" s="84"/>
      <c r="MI11" s="84"/>
      <c r="MJ11" s="94" t="s">
        <v>147</v>
      </c>
      <c r="MK11" s="95" t="str">
        <f>MK7</f>
        <v>-</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151</v>
      </c>
      <c r="AY12" s="95" t="str">
        <f>BD7</f>
        <v>-</v>
      </c>
      <c r="AZ12" s="95">
        <f>BE7</f>
        <v>124.4</v>
      </c>
      <c r="BA12" s="95">
        <f>BF7</f>
        <v>118.8</v>
      </c>
      <c r="BB12" s="95">
        <f>BG7</f>
        <v>88.8</v>
      </c>
      <c r="BC12" s="95">
        <f>BH7</f>
        <v>121.3</v>
      </c>
      <c r="BD12" s="84"/>
      <c r="BE12" s="84"/>
      <c r="BF12" s="84"/>
      <c r="BG12" s="84"/>
      <c r="BH12" s="84"/>
      <c r="BI12" s="94" t="s">
        <v>151</v>
      </c>
      <c r="BJ12" s="95" t="str">
        <f>BO7</f>
        <v>-</v>
      </c>
      <c r="BK12" s="95">
        <f>BP7</f>
        <v>324.60000000000002</v>
      </c>
      <c r="BL12" s="95">
        <f>BQ7</f>
        <v>255.4</v>
      </c>
      <c r="BM12" s="95">
        <f>BR7</f>
        <v>269.8</v>
      </c>
      <c r="BN12" s="95">
        <f>BS7</f>
        <v>247.9</v>
      </c>
      <c r="BO12" s="84"/>
      <c r="BP12" s="84"/>
      <c r="BQ12" s="84"/>
      <c r="BR12" s="84"/>
      <c r="BS12" s="84"/>
      <c r="BT12" s="94" t="s">
        <v>152</v>
      </c>
      <c r="BU12" s="95" t="str">
        <f>BZ7</f>
        <v>-</v>
      </c>
      <c r="BV12" s="95" t="str">
        <f>CA7</f>
        <v>-</v>
      </c>
      <c r="BW12" s="95" t="str">
        <f>CB7</f>
        <v>-</v>
      </c>
      <c r="BX12" s="95" t="str">
        <f>CC7</f>
        <v>-</v>
      </c>
      <c r="BY12" s="95" t="str">
        <f>CD7</f>
        <v>-</v>
      </c>
      <c r="BZ12" s="84"/>
      <c r="CA12" s="84"/>
      <c r="CB12" s="84"/>
      <c r="CC12" s="84"/>
      <c r="CD12" s="84"/>
      <c r="CE12" s="94" t="s">
        <v>152</v>
      </c>
      <c r="CF12" s="95" t="str">
        <f>CK7</f>
        <v>-</v>
      </c>
      <c r="CG12" s="95">
        <f>CL7</f>
        <v>17642.5</v>
      </c>
      <c r="CH12" s="95">
        <f>CM7</f>
        <v>18815.8</v>
      </c>
      <c r="CI12" s="95">
        <f>CN7</f>
        <v>22847.9</v>
      </c>
      <c r="CJ12" s="95">
        <f>CO7</f>
        <v>19210.5</v>
      </c>
      <c r="CK12" s="84"/>
      <c r="CL12" s="84"/>
      <c r="CM12" s="84"/>
      <c r="CN12" s="84"/>
      <c r="CO12" s="94" t="s">
        <v>152</v>
      </c>
      <c r="CP12" s="96" t="str">
        <f>CU7</f>
        <v>-</v>
      </c>
      <c r="CQ12" s="96">
        <f>CV7</f>
        <v>58539</v>
      </c>
      <c r="CR12" s="96">
        <f>CW7</f>
        <v>37685</v>
      </c>
      <c r="CS12" s="96">
        <f>CX7</f>
        <v>2390</v>
      </c>
      <c r="CT12" s="96">
        <f>CY7</f>
        <v>32739</v>
      </c>
      <c r="CU12" s="84"/>
      <c r="CV12" s="84"/>
      <c r="CW12" s="84"/>
      <c r="CX12" s="84"/>
      <c r="CY12" s="84"/>
      <c r="CZ12" s="94" t="s">
        <v>152</v>
      </c>
      <c r="DA12" s="95" t="str">
        <f>DF7</f>
        <v>-</v>
      </c>
      <c r="DB12" s="95">
        <f>DG7</f>
        <v>35.299999999999997</v>
      </c>
      <c r="DC12" s="95">
        <f>DH7</f>
        <v>32.299999999999997</v>
      </c>
      <c r="DD12" s="95">
        <f>DI7</f>
        <v>35.799999999999997</v>
      </c>
      <c r="DE12" s="95">
        <f>DJ7</f>
        <v>31.7</v>
      </c>
      <c r="DF12" s="84"/>
      <c r="DG12" s="84"/>
      <c r="DH12" s="84"/>
      <c r="DI12" s="84"/>
      <c r="DJ12" s="94" t="s">
        <v>152</v>
      </c>
      <c r="DK12" s="95" t="str">
        <f>DP7</f>
        <v>-</v>
      </c>
      <c r="DL12" s="95">
        <f>DQ7</f>
        <v>14.6</v>
      </c>
      <c r="DM12" s="95">
        <f>DR7</f>
        <v>17.3</v>
      </c>
      <c r="DN12" s="95">
        <f>DS7</f>
        <v>14.6</v>
      </c>
      <c r="DO12" s="95">
        <f>DT7</f>
        <v>11.9</v>
      </c>
      <c r="DP12" s="84"/>
      <c r="DQ12" s="84"/>
      <c r="DR12" s="84"/>
      <c r="DS12" s="84"/>
      <c r="DT12" s="94" t="s">
        <v>152</v>
      </c>
      <c r="DU12" s="95" t="str">
        <f>DZ7</f>
        <v>-</v>
      </c>
      <c r="DV12" s="95">
        <f>EA7</f>
        <v>102</v>
      </c>
      <c r="DW12" s="95">
        <f>EB7</f>
        <v>100.7</v>
      </c>
      <c r="DX12" s="95">
        <f>EC7</f>
        <v>100.1</v>
      </c>
      <c r="DY12" s="95">
        <f>ED7</f>
        <v>132.80000000000001</v>
      </c>
      <c r="DZ12" s="84"/>
      <c r="EA12" s="84"/>
      <c r="EB12" s="84"/>
      <c r="EC12" s="84"/>
      <c r="ED12" s="94" t="s">
        <v>151</v>
      </c>
      <c r="EE12" s="95" t="str">
        <f>EJ7</f>
        <v>-</v>
      </c>
      <c r="EF12" s="95" t="str">
        <f>EK7</f>
        <v>-</v>
      </c>
      <c r="EG12" s="95" t="str">
        <f>EL7</f>
        <v>-</v>
      </c>
      <c r="EH12" s="95" t="str">
        <f>EM7</f>
        <v>-</v>
      </c>
      <c r="EI12" s="95" t="str">
        <f>EN7</f>
        <v>-</v>
      </c>
      <c r="EJ12" s="84"/>
      <c r="EK12" s="84"/>
      <c r="EL12" s="84"/>
      <c r="EM12" s="84"/>
      <c r="EN12" s="94" t="s">
        <v>152</v>
      </c>
      <c r="EO12" s="95" t="str">
        <f>ET7</f>
        <v>-</v>
      </c>
      <c r="EP12" s="95">
        <f>EU7</f>
        <v>74.599999999999994</v>
      </c>
      <c r="EQ12" s="95">
        <f>EV7</f>
        <v>77.099999999999994</v>
      </c>
      <c r="ER12" s="95">
        <f>EW7</f>
        <v>79.8</v>
      </c>
      <c r="ES12" s="95">
        <f>EX7</f>
        <v>88</v>
      </c>
      <c r="ET12" s="84"/>
      <c r="EU12" s="84"/>
      <c r="EV12" s="84"/>
      <c r="EW12" s="84"/>
      <c r="EX12" s="84"/>
      <c r="EY12" s="94" t="s">
        <v>152</v>
      </c>
      <c r="EZ12" s="95" t="str">
        <f>IF($EZ$8,FE7,"-")</f>
        <v>-</v>
      </c>
      <c r="FA12" s="95" t="str">
        <f>IF($EZ$8,FF7,"-")</f>
        <v>-</v>
      </c>
      <c r="FB12" s="95" t="str">
        <f>IF($EZ$8,FG7,"-")</f>
        <v>-</v>
      </c>
      <c r="FC12" s="95" t="str">
        <f>IF($EZ$8,FH7,"-")</f>
        <v>-</v>
      </c>
      <c r="FD12" s="95" t="str">
        <f>IF($EZ$8,FI7,"-")</f>
        <v>-</v>
      </c>
      <c r="FE12" s="84"/>
      <c r="FF12" s="84"/>
      <c r="FG12" s="84"/>
      <c r="FH12" s="84"/>
      <c r="FI12" s="94" t="s">
        <v>152</v>
      </c>
      <c r="FJ12" s="95" t="str">
        <f>IF($FJ$8,FO7,"-")</f>
        <v>-</v>
      </c>
      <c r="FK12" s="95" t="str">
        <f>IF($FJ$8,FP7,"-")</f>
        <v>-</v>
      </c>
      <c r="FL12" s="95" t="str">
        <f>IF($FJ$8,FQ7,"-")</f>
        <v>-</v>
      </c>
      <c r="FM12" s="95" t="str">
        <f>IF($FJ$8,FR7,"-")</f>
        <v>-</v>
      </c>
      <c r="FN12" s="95" t="str">
        <f>IF($FJ$8,FS7,"-")</f>
        <v>-</v>
      </c>
      <c r="FO12" s="84"/>
      <c r="FP12" s="84"/>
      <c r="FQ12" s="84"/>
      <c r="FR12" s="84"/>
      <c r="FS12" s="94" t="s">
        <v>153</v>
      </c>
      <c r="FT12" s="95" t="str">
        <f>IF($FT$8,FY7,"-")</f>
        <v>-</v>
      </c>
      <c r="FU12" s="95" t="str">
        <f>IF($FT$8,FZ7,"-")</f>
        <v>-</v>
      </c>
      <c r="FV12" s="95" t="str">
        <f>IF($FT$8,GA7,"-")</f>
        <v>-</v>
      </c>
      <c r="FW12" s="95" t="str">
        <f>IF($FT$8,GB7,"-")</f>
        <v>-</v>
      </c>
      <c r="FX12" s="95" t="str">
        <f>IF($FT$8,GC7,"-")</f>
        <v>-</v>
      </c>
      <c r="FY12" s="84"/>
      <c r="FZ12" s="84"/>
      <c r="GA12" s="84"/>
      <c r="GB12" s="84"/>
      <c r="GC12" s="94" t="s">
        <v>153</v>
      </c>
      <c r="GD12" s="95" t="str">
        <f>IF($GD$8,GI7,"-")</f>
        <v>-</v>
      </c>
      <c r="GE12" s="95" t="str">
        <f>IF($GD$8,GJ7,"-")</f>
        <v>-</v>
      </c>
      <c r="GF12" s="95" t="str">
        <f>IF($GD$8,GK7,"-")</f>
        <v>-</v>
      </c>
      <c r="GG12" s="95" t="str">
        <f>IF($GD$8,GL7,"-")</f>
        <v>-</v>
      </c>
      <c r="GH12" s="95" t="str">
        <f>IF($GD$8,GM7,"-")</f>
        <v>-</v>
      </c>
      <c r="GI12" s="84"/>
      <c r="GJ12" s="84"/>
      <c r="GK12" s="84"/>
      <c r="GL12" s="84"/>
      <c r="GM12" s="94" t="s">
        <v>152</v>
      </c>
      <c r="GN12" s="95" t="str">
        <f>IF($GN$8,GS7,"-")</f>
        <v>-</v>
      </c>
      <c r="GO12" s="95" t="str">
        <f>IF($GN$8,GT7,"-")</f>
        <v>-</v>
      </c>
      <c r="GP12" s="95" t="str">
        <f>IF($GN$8,GU7,"-")</f>
        <v>-</v>
      </c>
      <c r="GQ12" s="95" t="str">
        <f>IF($GN$8,GV7,"-")</f>
        <v>-</v>
      </c>
      <c r="GR12" s="95" t="str">
        <f>IF($GN$8,GW7,"-")</f>
        <v>-</v>
      </c>
      <c r="GS12" s="84"/>
      <c r="GT12" s="84"/>
      <c r="GU12" s="84"/>
      <c r="GV12" s="84"/>
      <c r="GW12" s="84"/>
      <c r="GX12" s="94" t="s">
        <v>154</v>
      </c>
      <c r="GY12" s="95" t="str">
        <f>IF($GY$8,HD7,"-")</f>
        <v>-</v>
      </c>
      <c r="GZ12" s="95" t="str">
        <f>IF($GY$8,HE7,"-")</f>
        <v>-</v>
      </c>
      <c r="HA12" s="95" t="str">
        <f>IF($GY$8,HF7,"-")</f>
        <v>-</v>
      </c>
      <c r="HB12" s="95" t="str">
        <f>IF($GY$8,HG7,"-")</f>
        <v>-</v>
      </c>
      <c r="HC12" s="95" t="str">
        <f>IF($GY$8,HH7,"-")</f>
        <v>-</v>
      </c>
      <c r="HD12" s="84"/>
      <c r="HE12" s="84"/>
      <c r="HF12" s="84"/>
      <c r="HG12" s="84"/>
      <c r="HH12" s="94" t="s">
        <v>152</v>
      </c>
      <c r="HI12" s="95" t="str">
        <f>IF($HI$8,HN7,"-")</f>
        <v>-</v>
      </c>
      <c r="HJ12" s="95" t="str">
        <f>IF($HI$8,HO7,"-")</f>
        <v>-</v>
      </c>
      <c r="HK12" s="95" t="str">
        <f>IF($HI$8,HP7,"-")</f>
        <v>-</v>
      </c>
      <c r="HL12" s="95" t="str">
        <f>IF($HI$8,HQ7,"-")</f>
        <v>-</v>
      </c>
      <c r="HM12" s="95" t="str">
        <f>IF($HI$8,HR7,"-")</f>
        <v>-</v>
      </c>
      <c r="HN12" s="84"/>
      <c r="HO12" s="84"/>
      <c r="HP12" s="84"/>
      <c r="HQ12" s="84"/>
      <c r="HR12" s="94" t="s">
        <v>152</v>
      </c>
      <c r="HS12" s="95" t="str">
        <f>IF($HS$8,HX7,"-")</f>
        <v>-</v>
      </c>
      <c r="HT12" s="95" t="str">
        <f>IF($HS$8,HY7,"-")</f>
        <v>-</v>
      </c>
      <c r="HU12" s="95" t="str">
        <f>IF($HS$8,HZ7,"-")</f>
        <v>-</v>
      </c>
      <c r="HV12" s="95" t="str">
        <f>IF($HS$8,IA7,"-")</f>
        <v>-</v>
      </c>
      <c r="HW12" s="95" t="str">
        <f>IF($HS$8,IB7,"-")</f>
        <v>-</v>
      </c>
      <c r="HX12" s="84"/>
      <c r="HY12" s="84"/>
      <c r="HZ12" s="84"/>
      <c r="IA12" s="84"/>
      <c r="IB12" s="94" t="s">
        <v>152</v>
      </c>
      <c r="IC12" s="95" t="str">
        <f>IF($IC$8,IH7,"-")</f>
        <v>-</v>
      </c>
      <c r="ID12" s="95" t="str">
        <f>IF($IC$8,II7,"-")</f>
        <v>-</v>
      </c>
      <c r="IE12" s="95" t="str">
        <f>IF($IC$8,IJ7,"-")</f>
        <v>-</v>
      </c>
      <c r="IF12" s="95" t="str">
        <f>IF($IC$8,IK7,"-")</f>
        <v>-</v>
      </c>
      <c r="IG12" s="95" t="str">
        <f>IF($IC$8,IL7,"-")</f>
        <v>-</v>
      </c>
      <c r="IH12" s="84"/>
      <c r="II12" s="84"/>
      <c r="IJ12" s="84"/>
      <c r="IK12" s="84"/>
      <c r="IL12" s="94" t="s">
        <v>152</v>
      </c>
      <c r="IM12" s="95" t="str">
        <f>IF($IM$8,IR7,"-")</f>
        <v>-</v>
      </c>
      <c r="IN12" s="95" t="str">
        <f>IF($IM$8,IS7,"-")</f>
        <v>-</v>
      </c>
      <c r="IO12" s="95" t="str">
        <f>IF($IM$8,IT7,"-")</f>
        <v>-</v>
      </c>
      <c r="IP12" s="95" t="str">
        <f>IF($IM$8,IU7,"-")</f>
        <v>-</v>
      </c>
      <c r="IQ12" s="95" t="str">
        <f>IF($IM$8,IV7,"-")</f>
        <v>-</v>
      </c>
      <c r="IR12" s="84"/>
      <c r="IS12" s="84"/>
      <c r="IT12" s="84"/>
      <c r="IU12" s="84"/>
      <c r="IV12" s="84"/>
      <c r="IW12" s="94" t="s">
        <v>152</v>
      </c>
      <c r="IX12" s="95" t="str">
        <f>IF($IX$8,JC7,"-")</f>
        <v>-</v>
      </c>
      <c r="IY12" s="95" t="str">
        <f>IF($IX$8,JD7,"-")</f>
        <v>-</v>
      </c>
      <c r="IZ12" s="95" t="str">
        <f>IF($IX$8,JE7,"-")</f>
        <v>-</v>
      </c>
      <c r="JA12" s="95" t="str">
        <f>IF($IX$8,JF7,"-")</f>
        <v>-</v>
      </c>
      <c r="JB12" s="95" t="str">
        <f>IF($IX$8,JG7,"-")</f>
        <v>-</v>
      </c>
      <c r="JC12" s="84"/>
      <c r="JD12" s="84"/>
      <c r="JE12" s="84"/>
      <c r="JF12" s="84"/>
      <c r="JG12" s="94" t="s">
        <v>153</v>
      </c>
      <c r="JH12" s="95" t="str">
        <f>IF($JH$8,JM7,"-")</f>
        <v>-</v>
      </c>
      <c r="JI12" s="95" t="str">
        <f>IF($JH$8,JN7,"-")</f>
        <v>-</v>
      </c>
      <c r="JJ12" s="95" t="str">
        <f>IF($JH$8,JO7,"-")</f>
        <v>-</v>
      </c>
      <c r="JK12" s="95" t="str">
        <f>IF($JH$8,JP7,"-")</f>
        <v>-</v>
      </c>
      <c r="JL12" s="95" t="str">
        <f>IF($JH$8,JQ7,"-")</f>
        <v>-</v>
      </c>
      <c r="JM12" s="84"/>
      <c r="JN12" s="84"/>
      <c r="JO12" s="84"/>
      <c r="JP12" s="84"/>
      <c r="JQ12" s="94" t="s">
        <v>152</v>
      </c>
      <c r="JR12" s="95" t="str">
        <f>IF($JR$8,JW7,"-")</f>
        <v>-</v>
      </c>
      <c r="JS12" s="95" t="str">
        <f>IF($JR$8,JX7,"-")</f>
        <v>-</v>
      </c>
      <c r="JT12" s="95" t="str">
        <f>IF($JR$8,JY7,"-")</f>
        <v>-</v>
      </c>
      <c r="JU12" s="95" t="str">
        <f>IF($JR$8,JZ7,"-")</f>
        <v>-</v>
      </c>
      <c r="JV12" s="95" t="str">
        <f>IF($JR$8,KA7,"-")</f>
        <v>-</v>
      </c>
      <c r="JW12" s="84"/>
      <c r="JX12" s="84"/>
      <c r="JY12" s="84"/>
      <c r="JZ12" s="84"/>
      <c r="KA12" s="94" t="s">
        <v>154</v>
      </c>
      <c r="KB12" s="95" t="str">
        <f>IF($KB$8,KG7,"-")</f>
        <v>-</v>
      </c>
      <c r="KC12" s="95" t="str">
        <f>IF($KB$8,KH7,"-")</f>
        <v>-</v>
      </c>
      <c r="KD12" s="95" t="str">
        <f>IF($KB$8,KI7,"-")</f>
        <v>-</v>
      </c>
      <c r="KE12" s="95" t="str">
        <f>IF($KB$8,KJ7,"-")</f>
        <v>-</v>
      </c>
      <c r="KF12" s="95" t="str">
        <f>IF($KB$8,KK7,"-")</f>
        <v>-</v>
      </c>
      <c r="KG12" s="84"/>
      <c r="KH12" s="84"/>
      <c r="KI12" s="84"/>
      <c r="KJ12" s="84"/>
      <c r="KK12" s="94" t="s">
        <v>152</v>
      </c>
      <c r="KL12" s="95" t="str">
        <f>IF($KL$8,KQ7,"-")</f>
        <v>-</v>
      </c>
      <c r="KM12" s="95" t="str">
        <f>IF($KL$8,KR7,"-")</f>
        <v>-</v>
      </c>
      <c r="KN12" s="95" t="str">
        <f>IF($KL$8,KS7,"-")</f>
        <v>-</v>
      </c>
      <c r="KO12" s="95" t="str">
        <f>IF($KL$8,KT7,"-")</f>
        <v>-</v>
      </c>
      <c r="KP12" s="95" t="str">
        <f>IF($KL$8,KU7,"-")</f>
        <v>-</v>
      </c>
      <c r="KQ12" s="84"/>
      <c r="KR12" s="84"/>
      <c r="KS12" s="84"/>
      <c r="KT12" s="84"/>
      <c r="KU12" s="84"/>
      <c r="KV12" s="94" t="s">
        <v>152</v>
      </c>
      <c r="KW12" s="95" t="str">
        <f>IF($KW$8,LB7,"-")</f>
        <v>-</v>
      </c>
      <c r="KX12" s="95">
        <f>IF($KW$8,LC7,"-")</f>
        <v>13.7</v>
      </c>
      <c r="KY12" s="95">
        <f>IF($KW$8,LD7,"-")</f>
        <v>12</v>
      </c>
      <c r="KZ12" s="95">
        <f>IF($KW$8,LE7,"-")</f>
        <v>14.5</v>
      </c>
      <c r="LA12" s="95">
        <f>IF($KW$8,LF7,"-")</f>
        <v>14.9</v>
      </c>
      <c r="LB12" s="84"/>
      <c r="LC12" s="84"/>
      <c r="LD12" s="84"/>
      <c r="LE12" s="84"/>
      <c r="LF12" s="94" t="s">
        <v>152</v>
      </c>
      <c r="LG12" s="95" t="str">
        <f>IF($LG$8,LL7,"-")</f>
        <v>-</v>
      </c>
      <c r="LH12" s="95">
        <f>IF($LG$8,LM7,"-")</f>
        <v>2.5</v>
      </c>
      <c r="LI12" s="95">
        <f>IF($LG$8,LN7,"-")</f>
        <v>0.3</v>
      </c>
      <c r="LJ12" s="95">
        <f>IF($LG$8,LO7,"-")</f>
        <v>0.3</v>
      </c>
      <c r="LK12" s="95">
        <f>IF($LG$8,LP7,"-")</f>
        <v>0.3</v>
      </c>
      <c r="LL12" s="84"/>
      <c r="LM12" s="84"/>
      <c r="LN12" s="84"/>
      <c r="LO12" s="84"/>
      <c r="LP12" s="94" t="s">
        <v>152</v>
      </c>
      <c r="LQ12" s="95" t="str">
        <f>IF($LQ$8,LV7,"-")</f>
        <v>-</v>
      </c>
      <c r="LR12" s="95">
        <f>IF($LQ$8,LW7,"-")</f>
        <v>259</v>
      </c>
      <c r="LS12" s="95">
        <f>IF($LQ$8,LX7,"-")</f>
        <v>197.2</v>
      </c>
      <c r="LT12" s="95">
        <f>IF($LQ$8,LY7,"-")</f>
        <v>184.6</v>
      </c>
      <c r="LU12" s="95">
        <f>IF($LQ$8,LZ7,"-")</f>
        <v>174.5</v>
      </c>
      <c r="LV12" s="84"/>
      <c r="LW12" s="84"/>
      <c r="LX12" s="84"/>
      <c r="LY12" s="84"/>
      <c r="LZ12" s="94" t="s">
        <v>152</v>
      </c>
      <c r="MA12" s="95" t="str">
        <f>IF($MA$8,MF7,"-")</f>
        <v>-</v>
      </c>
      <c r="MB12" s="95" t="str">
        <f>IF($MA$8,MG7,"-")</f>
        <v>-</v>
      </c>
      <c r="MC12" s="95" t="str">
        <f>IF($MA$8,MH7,"-")</f>
        <v>-</v>
      </c>
      <c r="MD12" s="95" t="str">
        <f>IF($MA$8,MI7,"-")</f>
        <v>-</v>
      </c>
      <c r="ME12" s="95" t="str">
        <f>IF($MA$8,MJ7,"-")</f>
        <v>-</v>
      </c>
      <c r="MF12" s="84"/>
      <c r="MG12" s="84"/>
      <c r="MH12" s="84"/>
      <c r="MI12" s="84"/>
      <c r="MJ12" s="94" t="s">
        <v>152</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155</v>
      </c>
      <c r="AY13" s="95">
        <f>$BI$7</f>
        <v>100</v>
      </c>
      <c r="AZ13" s="95">
        <f>$BI$7</f>
        <v>100</v>
      </c>
      <c r="BA13" s="95">
        <f>$BI$7</f>
        <v>100</v>
      </c>
      <c r="BB13" s="95">
        <f>$BI$7</f>
        <v>100</v>
      </c>
      <c r="BC13" s="95">
        <f>$BI$7</f>
        <v>100</v>
      </c>
      <c r="BD13" s="84"/>
      <c r="BE13" s="84"/>
      <c r="BF13" s="84"/>
      <c r="BG13" s="84"/>
      <c r="BH13" s="84"/>
      <c r="BI13" s="94" t="s">
        <v>155</v>
      </c>
      <c r="BJ13" s="95">
        <f>$BT$7</f>
        <v>100</v>
      </c>
      <c r="BK13" s="95">
        <f>$BT$7</f>
        <v>100</v>
      </c>
      <c r="BL13" s="95">
        <f>$BT$7</f>
        <v>100</v>
      </c>
      <c r="BM13" s="95">
        <f>$BT$7</f>
        <v>100</v>
      </c>
      <c r="BN13" s="95">
        <f>$BT$7</f>
        <v>100</v>
      </c>
      <c r="BO13" s="84"/>
      <c r="BP13" s="84"/>
      <c r="BQ13" s="84"/>
      <c r="BR13" s="84"/>
      <c r="BS13" s="84"/>
      <c r="BT13" s="94" t="s">
        <v>155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156</v>
      </c>
      <c r="C14" s="99"/>
      <c r="D14" s="100"/>
      <c r="E14" s="99"/>
      <c r="F14" s="197" t="s">
        <v>157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158</v>
      </c>
      <c r="C15" s="196"/>
      <c r="D15" s="100"/>
      <c r="E15" s="97">
        <v>1</v>
      </c>
      <c r="F15" s="196" t="s">
        <v>159</v>
      </c>
      <c r="G15" s="196"/>
      <c r="H15" s="102" t="s">
        <v>160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161</v>
      </c>
      <c r="AY15" s="103"/>
      <c r="AZ15" s="103"/>
      <c r="BA15" s="103"/>
      <c r="BB15" s="103"/>
      <c r="BC15" s="103"/>
      <c r="BD15" s="100"/>
      <c r="BE15" s="100"/>
      <c r="BF15" s="100"/>
      <c r="BG15" s="100"/>
      <c r="BH15" s="100"/>
      <c r="BI15" s="101" t="s">
        <v>161</v>
      </c>
      <c r="BJ15" s="103"/>
      <c r="BK15" s="103"/>
      <c r="BL15" s="103"/>
      <c r="BM15" s="103"/>
      <c r="BN15" s="103"/>
      <c r="BO15" s="100"/>
      <c r="BP15" s="100"/>
      <c r="BQ15" s="100"/>
      <c r="BR15" s="100"/>
      <c r="BS15" s="100"/>
      <c r="BT15" s="101" t="s">
        <v>161</v>
      </c>
      <c r="BU15" s="103"/>
      <c r="BV15" s="103"/>
      <c r="BW15" s="103"/>
      <c r="BX15" s="103"/>
      <c r="BY15" s="103"/>
      <c r="BZ15" s="100"/>
      <c r="CA15" s="100"/>
      <c r="CB15" s="100"/>
      <c r="CC15" s="100"/>
      <c r="CD15" s="100"/>
      <c r="CE15" s="101" t="s">
        <v>161</v>
      </c>
      <c r="CF15" s="103"/>
      <c r="CG15" s="103"/>
      <c r="CH15" s="103"/>
      <c r="CI15" s="103"/>
      <c r="CJ15" s="103"/>
      <c r="CK15" s="100"/>
      <c r="CL15" s="100"/>
      <c r="CM15" s="100"/>
      <c r="CN15" s="100"/>
      <c r="CO15" s="101" t="s">
        <v>161</v>
      </c>
      <c r="CP15" s="103"/>
      <c r="CQ15" s="103"/>
      <c r="CR15" s="103"/>
      <c r="CS15" s="103"/>
      <c r="CT15" s="103"/>
      <c r="CU15" s="100"/>
      <c r="CV15" s="100"/>
      <c r="CW15" s="100"/>
      <c r="CX15" s="100"/>
      <c r="CY15" s="100"/>
      <c r="CZ15" s="101" t="s">
        <v>161</v>
      </c>
      <c r="DA15" s="103"/>
      <c r="DB15" s="103"/>
      <c r="DC15" s="103"/>
      <c r="DD15" s="103"/>
      <c r="DE15" s="103"/>
      <c r="DF15" s="100"/>
      <c r="DG15" s="100"/>
      <c r="DH15" s="100"/>
      <c r="DI15" s="100"/>
      <c r="DJ15" s="101" t="s">
        <v>161</v>
      </c>
      <c r="DK15" s="103"/>
      <c r="DL15" s="103"/>
      <c r="DM15" s="103"/>
      <c r="DN15" s="103"/>
      <c r="DO15" s="103"/>
      <c r="DP15" s="100"/>
      <c r="DQ15" s="100"/>
      <c r="DR15" s="100"/>
      <c r="DS15" s="100"/>
      <c r="DT15" s="101" t="s">
        <v>161</v>
      </c>
      <c r="DU15" s="103"/>
      <c r="DV15" s="103"/>
      <c r="DW15" s="103"/>
      <c r="DX15" s="103"/>
      <c r="DY15" s="103"/>
      <c r="DZ15" s="100"/>
      <c r="EA15" s="100"/>
      <c r="EB15" s="100"/>
      <c r="EC15" s="100"/>
      <c r="ED15" s="101" t="s">
        <v>161</v>
      </c>
      <c r="EE15" s="103"/>
      <c r="EF15" s="103"/>
      <c r="EG15" s="103"/>
      <c r="EH15" s="103"/>
      <c r="EI15" s="103"/>
      <c r="EJ15" s="100"/>
      <c r="EK15" s="100"/>
      <c r="EL15" s="100"/>
      <c r="EM15" s="100"/>
      <c r="EN15" s="101" t="s">
        <v>161</v>
      </c>
      <c r="EO15" s="103"/>
      <c r="EP15" s="103"/>
      <c r="EQ15" s="103"/>
      <c r="ER15" s="103"/>
      <c r="ES15" s="103"/>
      <c r="ET15" s="100"/>
      <c r="EU15" s="100"/>
      <c r="EV15" s="100"/>
      <c r="EW15" s="100"/>
      <c r="EX15" s="100"/>
      <c r="EY15" s="101" t="s">
        <v>161</v>
      </c>
      <c r="EZ15" s="103"/>
      <c r="FA15" s="103"/>
      <c r="FB15" s="103"/>
      <c r="FC15" s="103"/>
      <c r="FD15" s="103"/>
      <c r="FE15" s="100"/>
      <c r="FF15" s="100"/>
      <c r="FG15" s="100"/>
      <c r="FH15" s="100"/>
      <c r="FI15" s="101" t="s">
        <v>161</v>
      </c>
      <c r="FJ15" s="103"/>
      <c r="FK15" s="103"/>
      <c r="FL15" s="103"/>
      <c r="FM15" s="103"/>
      <c r="FN15" s="103"/>
      <c r="FO15" s="100"/>
      <c r="FP15" s="100"/>
      <c r="FQ15" s="100"/>
      <c r="FR15" s="100"/>
      <c r="FS15" s="101" t="s">
        <v>161</v>
      </c>
      <c r="FT15" s="103"/>
      <c r="FU15" s="103"/>
      <c r="FV15" s="103"/>
      <c r="FW15" s="103"/>
      <c r="FX15" s="103"/>
      <c r="FY15" s="100"/>
      <c r="FZ15" s="100"/>
      <c r="GA15" s="100"/>
      <c r="GB15" s="100"/>
      <c r="GC15" s="101" t="s">
        <v>161</v>
      </c>
      <c r="GD15" s="103"/>
      <c r="GE15" s="103"/>
      <c r="GF15" s="103"/>
      <c r="GG15" s="103"/>
      <c r="GH15" s="103"/>
      <c r="GI15" s="100"/>
      <c r="GJ15" s="100"/>
      <c r="GK15" s="100"/>
      <c r="GL15" s="100"/>
      <c r="GM15" s="101" t="s">
        <v>161</v>
      </c>
      <c r="GN15" s="103"/>
      <c r="GO15" s="103"/>
      <c r="GP15" s="103"/>
      <c r="GQ15" s="103"/>
      <c r="GR15" s="103"/>
      <c r="GS15" s="100"/>
      <c r="GT15" s="100"/>
      <c r="GU15" s="100"/>
      <c r="GV15" s="100"/>
      <c r="GW15" s="100"/>
      <c r="GX15" s="101" t="s">
        <v>161</v>
      </c>
      <c r="GY15" s="103"/>
      <c r="GZ15" s="103"/>
      <c r="HA15" s="103"/>
      <c r="HB15" s="103"/>
      <c r="HC15" s="103"/>
      <c r="HD15" s="100"/>
      <c r="HE15" s="100"/>
      <c r="HF15" s="100"/>
      <c r="HG15" s="100"/>
      <c r="HH15" s="101" t="s">
        <v>161</v>
      </c>
      <c r="HI15" s="103"/>
      <c r="HJ15" s="103"/>
      <c r="HK15" s="103"/>
      <c r="HL15" s="103"/>
      <c r="HM15" s="103"/>
      <c r="HN15" s="100"/>
      <c r="HO15" s="100"/>
      <c r="HP15" s="100"/>
      <c r="HQ15" s="100"/>
      <c r="HR15" s="101" t="s">
        <v>161</v>
      </c>
      <c r="HS15" s="103"/>
      <c r="HT15" s="103"/>
      <c r="HU15" s="103"/>
      <c r="HV15" s="103"/>
      <c r="HW15" s="103"/>
      <c r="HX15" s="100"/>
      <c r="HY15" s="100"/>
      <c r="HZ15" s="100"/>
      <c r="IA15" s="100"/>
      <c r="IB15" s="101" t="s">
        <v>161</v>
      </c>
      <c r="IC15" s="103"/>
      <c r="ID15" s="103"/>
      <c r="IE15" s="103"/>
      <c r="IF15" s="103"/>
      <c r="IG15" s="103"/>
      <c r="IH15" s="100"/>
      <c r="II15" s="100"/>
      <c r="IJ15" s="100"/>
      <c r="IK15" s="100"/>
      <c r="IL15" s="101" t="s">
        <v>161</v>
      </c>
      <c r="IM15" s="103"/>
      <c r="IN15" s="103"/>
      <c r="IO15" s="103"/>
      <c r="IP15" s="103"/>
      <c r="IQ15" s="103"/>
      <c r="IR15" s="100"/>
      <c r="IS15" s="100"/>
      <c r="IT15" s="100"/>
      <c r="IU15" s="100"/>
      <c r="IV15" s="100"/>
      <c r="IW15" s="101" t="s">
        <v>161</v>
      </c>
      <c r="IX15" s="103"/>
      <c r="IY15" s="103"/>
      <c r="IZ15" s="103"/>
      <c r="JA15" s="103"/>
      <c r="JB15" s="103"/>
      <c r="JC15" s="100"/>
      <c r="JD15" s="100"/>
      <c r="JE15" s="100"/>
      <c r="JF15" s="100"/>
      <c r="JG15" s="101" t="s">
        <v>161</v>
      </c>
      <c r="JH15" s="103"/>
      <c r="JI15" s="103"/>
      <c r="JJ15" s="103"/>
      <c r="JK15" s="103"/>
      <c r="JL15" s="103"/>
      <c r="JM15" s="100"/>
      <c r="JN15" s="100"/>
      <c r="JO15" s="100"/>
      <c r="JP15" s="100"/>
      <c r="JQ15" s="101" t="s">
        <v>161</v>
      </c>
      <c r="JR15" s="103"/>
      <c r="JS15" s="103"/>
      <c r="JT15" s="103"/>
      <c r="JU15" s="103"/>
      <c r="JV15" s="103"/>
      <c r="JW15" s="100"/>
      <c r="JX15" s="100"/>
      <c r="JY15" s="100"/>
      <c r="JZ15" s="100"/>
      <c r="KA15" s="101" t="s">
        <v>161</v>
      </c>
      <c r="KB15" s="103"/>
      <c r="KC15" s="103"/>
      <c r="KD15" s="103"/>
      <c r="KE15" s="103"/>
      <c r="KF15" s="103"/>
      <c r="KG15" s="100"/>
      <c r="KH15" s="100"/>
      <c r="KI15" s="100"/>
      <c r="KJ15" s="100"/>
      <c r="KK15" s="101" t="s">
        <v>161</v>
      </c>
      <c r="KL15" s="103"/>
      <c r="KM15" s="103"/>
      <c r="KN15" s="103"/>
      <c r="KO15" s="103"/>
      <c r="KP15" s="103"/>
      <c r="KQ15" s="100"/>
      <c r="KR15" s="100"/>
      <c r="KS15" s="100"/>
      <c r="KT15" s="100"/>
      <c r="KU15" s="100"/>
      <c r="KV15" s="101" t="s">
        <v>161</v>
      </c>
      <c r="KW15" s="103"/>
      <c r="KX15" s="103"/>
      <c r="KY15" s="103"/>
      <c r="KZ15" s="103"/>
      <c r="LA15" s="103"/>
      <c r="LB15" s="100"/>
      <c r="LC15" s="100"/>
      <c r="LD15" s="100"/>
      <c r="LE15" s="100"/>
      <c r="LF15" s="101" t="s">
        <v>161</v>
      </c>
      <c r="LG15" s="103"/>
      <c r="LH15" s="103"/>
      <c r="LI15" s="103"/>
      <c r="LJ15" s="103"/>
      <c r="LK15" s="103"/>
      <c r="LL15" s="100"/>
      <c r="LM15" s="100"/>
      <c r="LN15" s="100"/>
      <c r="LO15" s="100"/>
      <c r="LP15" s="101" t="s">
        <v>161</v>
      </c>
      <c r="LQ15" s="103"/>
      <c r="LR15" s="103"/>
      <c r="LS15" s="103"/>
      <c r="LT15" s="103"/>
      <c r="LU15" s="103"/>
      <c r="LV15" s="100"/>
      <c r="LW15" s="100"/>
      <c r="LX15" s="100"/>
      <c r="LY15" s="100"/>
      <c r="LZ15" s="101" t="s">
        <v>161</v>
      </c>
      <c r="MA15" s="103"/>
      <c r="MB15" s="103"/>
      <c r="MC15" s="103"/>
      <c r="MD15" s="103"/>
      <c r="ME15" s="103"/>
      <c r="MF15" s="100"/>
      <c r="MG15" s="100"/>
      <c r="MH15" s="100"/>
      <c r="MI15" s="100"/>
      <c r="MJ15" s="101" t="s">
        <v>161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162</v>
      </c>
      <c r="C16" s="196"/>
      <c r="D16" s="100"/>
      <c r="E16" s="97">
        <f>E15+1</f>
        <v>2</v>
      </c>
      <c r="F16" s="196" t="s">
        <v>163</v>
      </c>
      <c r="G16" s="196"/>
      <c r="H16" s="102" t="s">
        <v>164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165</v>
      </c>
      <c r="C17" s="196"/>
      <c r="D17" s="100"/>
      <c r="E17" s="97">
        <f t="shared" ref="E17" si="8">E16+1</f>
        <v>3</v>
      </c>
      <c r="F17" s="196" t="s">
        <v>166</v>
      </c>
      <c r="G17" s="196"/>
      <c r="H17" s="102" t="s">
        <v>167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168</v>
      </c>
      <c r="AY17" s="106" t="e">
        <f>IF(AY7="-",NA(),AY7)</f>
        <v>#N/A</v>
      </c>
      <c r="AZ17" s="106">
        <f t="shared" ref="AZ17:BC17" si="9">IF(AZ7="-",NA(),AZ7)</f>
        <v>117.7</v>
      </c>
      <c r="BA17" s="106">
        <f t="shared" si="9"/>
        <v>130.30000000000001</v>
      </c>
      <c r="BB17" s="106">
        <f t="shared" si="9"/>
        <v>138.80000000000001</v>
      </c>
      <c r="BC17" s="106">
        <f t="shared" si="9"/>
        <v>134.19999999999999</v>
      </c>
      <c r="BD17" s="100"/>
      <c r="BE17" s="100"/>
      <c r="BF17" s="100"/>
      <c r="BG17" s="100"/>
      <c r="BH17" s="100"/>
      <c r="BI17" s="105" t="s">
        <v>169</v>
      </c>
      <c r="BJ17" s="106" t="e">
        <f>IF(BJ7="-",NA(),BJ7)</f>
        <v>#N/A</v>
      </c>
      <c r="BK17" s="106">
        <f t="shared" ref="BK17:BN17" si="10">IF(BK7="-",NA(),BK7)</f>
        <v>117.7</v>
      </c>
      <c r="BL17" s="106">
        <f t="shared" si="10"/>
        <v>130</v>
      </c>
      <c r="BM17" s="106">
        <f t="shared" si="10"/>
        <v>138.69999999999999</v>
      </c>
      <c r="BN17" s="106">
        <f t="shared" si="10"/>
        <v>134.1</v>
      </c>
      <c r="BO17" s="100"/>
      <c r="BP17" s="100"/>
      <c r="BQ17" s="100"/>
      <c r="BR17" s="100"/>
      <c r="BS17" s="100"/>
      <c r="BT17" s="105" t="s">
        <v>168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169</v>
      </c>
      <c r="CF17" s="106" t="e">
        <f>IF(CF7="-",NA(),CF7)</f>
        <v>#N/A</v>
      </c>
      <c r="CG17" s="106">
        <f t="shared" ref="CG17:CJ17" si="12">IF(CG7="-",NA(),CG7)</f>
        <v>29248.9</v>
      </c>
      <c r="CH17" s="106">
        <f t="shared" si="12"/>
        <v>29778.5</v>
      </c>
      <c r="CI17" s="106">
        <f t="shared" si="12"/>
        <v>28020.2</v>
      </c>
      <c r="CJ17" s="106">
        <f t="shared" si="12"/>
        <v>28994.400000000001</v>
      </c>
      <c r="CK17" s="100"/>
      <c r="CL17" s="100"/>
      <c r="CM17" s="100"/>
      <c r="CN17" s="100"/>
      <c r="CO17" s="105" t="s">
        <v>168</v>
      </c>
      <c r="CP17" s="107" t="e">
        <f>IF(CP7="-",NA(),CP7)</f>
        <v>#N/A</v>
      </c>
      <c r="CQ17" s="107">
        <f t="shared" ref="CQ17:CT17" si="13">IF(CQ7="-",NA(),CQ7)</f>
        <v>5922</v>
      </c>
      <c r="CR17" s="107">
        <f t="shared" si="13"/>
        <v>24577</v>
      </c>
      <c r="CS17" s="107">
        <f t="shared" si="13"/>
        <v>34982</v>
      </c>
      <c r="CT17" s="107">
        <f t="shared" si="13"/>
        <v>32098</v>
      </c>
      <c r="CU17" s="100"/>
      <c r="CV17" s="100"/>
      <c r="CW17" s="100"/>
      <c r="CX17" s="100"/>
      <c r="CY17" s="100"/>
      <c r="CZ17" s="105" t="s">
        <v>169</v>
      </c>
      <c r="DA17" s="106" t="e">
        <f>IF(DA7="-",NA(),DA7)</f>
        <v>#N/A</v>
      </c>
      <c r="DB17" s="106">
        <f t="shared" ref="DB17:DE17" si="14">IF(DB7="-",NA(),DB7)</f>
        <v>10.1</v>
      </c>
      <c r="DC17" s="106">
        <f t="shared" si="14"/>
        <v>12.4</v>
      </c>
      <c r="DD17" s="106">
        <f t="shared" si="14"/>
        <v>14.4</v>
      </c>
      <c r="DE17" s="106">
        <f t="shared" si="14"/>
        <v>14.5</v>
      </c>
      <c r="DF17" s="100"/>
      <c r="DG17" s="100"/>
      <c r="DH17" s="100"/>
      <c r="DI17" s="100"/>
      <c r="DJ17" s="105" t="s">
        <v>169</v>
      </c>
      <c r="DK17" s="106" t="e">
        <f>IF(DK7="-",NA(),DK7)</f>
        <v>#N/A</v>
      </c>
      <c r="DL17" s="106">
        <f t="shared" ref="DL17:DO17" si="15">IF(DL7="-",NA(),DL7)</f>
        <v>0</v>
      </c>
      <c r="DM17" s="106">
        <f t="shared" si="15"/>
        <v>0</v>
      </c>
      <c r="DN17" s="106">
        <f t="shared" si="15"/>
        <v>0</v>
      </c>
      <c r="DO17" s="106">
        <f t="shared" si="15"/>
        <v>0</v>
      </c>
      <c r="DP17" s="100"/>
      <c r="DQ17" s="100"/>
      <c r="DR17" s="100"/>
      <c r="DS17" s="100"/>
      <c r="DT17" s="105" t="s">
        <v>169</v>
      </c>
      <c r="DU17" s="106" t="e">
        <f>IF(DU7="-",NA(),DU7)</f>
        <v>#N/A</v>
      </c>
      <c r="DV17" s="106">
        <f t="shared" ref="DV17:DY17" si="16">IF(DV7="-",NA(),DV7)</f>
        <v>0</v>
      </c>
      <c r="DW17" s="106">
        <f t="shared" si="16"/>
        <v>0</v>
      </c>
      <c r="DX17" s="106">
        <f t="shared" si="16"/>
        <v>0</v>
      </c>
      <c r="DY17" s="106">
        <f t="shared" si="16"/>
        <v>0</v>
      </c>
      <c r="DZ17" s="100"/>
      <c r="EA17" s="100"/>
      <c r="EB17" s="100"/>
      <c r="EC17" s="100"/>
      <c r="ED17" s="105" t="s">
        <v>169</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168</v>
      </c>
      <c r="EO17" s="106" t="e">
        <f>IF(EO7="-",NA(),EO7)</f>
        <v>#N/A</v>
      </c>
      <c r="EP17" s="106">
        <f t="shared" ref="EP17:ES17" si="18">IF(EP7="-",NA(),EP7)</f>
        <v>100</v>
      </c>
      <c r="EQ17" s="106">
        <f t="shared" si="18"/>
        <v>100</v>
      </c>
      <c r="ER17" s="106">
        <f t="shared" si="18"/>
        <v>100</v>
      </c>
      <c r="ES17" s="106">
        <f t="shared" si="18"/>
        <v>100</v>
      </c>
      <c r="ET17" s="100"/>
      <c r="EU17" s="100"/>
      <c r="EV17" s="100"/>
      <c r="EW17" s="100"/>
      <c r="EX17" s="100"/>
      <c r="EY17" s="105" t="s">
        <v>169</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169</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169</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169</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169</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169</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170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168</v>
      </c>
      <c r="KW17" s="106" t="e">
        <f>IF(KW7="-",NA(),KW7)</f>
        <v>#N/A</v>
      </c>
      <c r="KX17" s="106">
        <f t="shared" ref="KX17:LA17" si="34">IF(KX7="-",NA(),KX7)</f>
        <v>10.1</v>
      </c>
      <c r="KY17" s="106">
        <f t="shared" si="34"/>
        <v>12.4</v>
      </c>
      <c r="KZ17" s="106">
        <f t="shared" si="34"/>
        <v>14.4</v>
      </c>
      <c r="LA17" s="106">
        <f t="shared" si="34"/>
        <v>14.5</v>
      </c>
      <c r="LB17" s="100"/>
      <c r="LC17" s="100"/>
      <c r="LD17" s="100"/>
      <c r="LE17" s="100"/>
      <c r="LF17" s="105" t="s">
        <v>169</v>
      </c>
      <c r="LG17" s="106" t="e">
        <f>IF(LG7="-",NA(),LG7)</f>
        <v>#N/A</v>
      </c>
      <c r="LH17" s="106">
        <f t="shared" ref="LH17:LK17" si="35">IF(LH7="-",NA(),LH7)</f>
        <v>0</v>
      </c>
      <c r="LI17" s="106">
        <f t="shared" si="35"/>
        <v>0</v>
      </c>
      <c r="LJ17" s="106">
        <f t="shared" si="35"/>
        <v>0</v>
      </c>
      <c r="LK17" s="106">
        <f t="shared" si="35"/>
        <v>0</v>
      </c>
      <c r="LL17" s="100"/>
      <c r="LM17" s="100"/>
      <c r="LN17" s="100"/>
      <c r="LO17" s="100"/>
      <c r="LP17" s="105" t="s">
        <v>168</v>
      </c>
      <c r="LQ17" s="106" t="e">
        <f>IF(LQ7="-",NA(),LQ7)</f>
        <v>#N/A</v>
      </c>
      <c r="LR17" s="106">
        <f t="shared" ref="LR17:LU17" si="36">IF(LR7="-",NA(),LR7)</f>
        <v>0</v>
      </c>
      <c r="LS17" s="106">
        <f t="shared" si="36"/>
        <v>0</v>
      </c>
      <c r="LT17" s="106">
        <f t="shared" si="36"/>
        <v>0</v>
      </c>
      <c r="LU17" s="106">
        <f t="shared" si="36"/>
        <v>0</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t="e">
        <f>IF(MK7="-",NA(),MK7)</f>
        <v>#N/A</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172</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172</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172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173</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172</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172</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172</v>
      </c>
      <c r="DK18" s="106" t="e">
        <f>IF(DP7="-",NA(),DP7)</f>
        <v>#N/A</v>
      </c>
      <c r="DL18" s="106">
        <f t="shared" ref="DL18:DO18" si="45">IF(DQ7="-",NA(),DQ7)</f>
        <v>14.6</v>
      </c>
      <c r="DM18" s="106">
        <f t="shared" si="45"/>
        <v>17.3</v>
      </c>
      <c r="DN18" s="106">
        <f t="shared" si="45"/>
        <v>14.6</v>
      </c>
      <c r="DO18" s="106">
        <f t="shared" si="45"/>
        <v>11.9</v>
      </c>
      <c r="DP18" s="100"/>
      <c r="DQ18" s="100"/>
      <c r="DR18" s="100"/>
      <c r="DS18" s="100"/>
      <c r="DT18" s="105" t="s">
        <v>172</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172</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172</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172</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172</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173</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172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172</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155</v>
      </c>
      <c r="AY19" s="106">
        <f>$BI$7</f>
        <v>100</v>
      </c>
      <c r="AZ19" s="106">
        <f t="shared" ref="AZ19:BC19" si="49">$BI$7</f>
        <v>100</v>
      </c>
      <c r="BA19" s="106">
        <f t="shared" si="49"/>
        <v>100</v>
      </c>
      <c r="BB19" s="106">
        <f t="shared" si="49"/>
        <v>100</v>
      </c>
      <c r="BC19" s="106">
        <f t="shared" si="49"/>
        <v>100</v>
      </c>
      <c r="BD19" s="100"/>
      <c r="BE19" s="100"/>
      <c r="BF19" s="100"/>
      <c r="BG19" s="100"/>
      <c r="BH19" s="100"/>
      <c r="BI19" s="108" t="s">
        <v>155</v>
      </c>
      <c r="BJ19" s="106">
        <f>$BT$7</f>
        <v>100</v>
      </c>
      <c r="BK19" s="106">
        <f>$BT$7</f>
        <v>100</v>
      </c>
      <c r="BL19" s="106">
        <f>$BT$7</f>
        <v>100</v>
      </c>
      <c r="BM19" s="106">
        <f>$BT$7</f>
        <v>100</v>
      </c>
      <c r="BN19" s="106">
        <f>$BT$7</f>
        <v>100</v>
      </c>
      <c r="BO19" s="100"/>
      <c r="BP19" s="100"/>
      <c r="BQ19" s="100"/>
      <c r="BR19" s="100"/>
      <c r="BS19" s="100"/>
      <c r="BT19" s="108" t="s">
        <v>155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176</v>
      </c>
      <c r="C20" s="196"/>
      <c r="D20" s="100"/>
    </row>
    <row r="21" spans="1:374" x14ac:dyDescent="0.15">
      <c r="A21" s="97">
        <f t="shared" si="7"/>
        <v>7</v>
      </c>
      <c r="B21" s="196" t="s">
        <v>177</v>
      </c>
      <c r="C21" s="196"/>
      <c r="D21" s="100"/>
    </row>
    <row r="22" spans="1:374" x14ac:dyDescent="0.15">
      <c r="A22" s="97">
        <f t="shared" si="7"/>
        <v>8</v>
      </c>
      <c r="B22" s="196" t="s">
        <v>178</v>
      </c>
      <c r="C22" s="196"/>
      <c r="D22" s="100"/>
      <c r="E22" s="198" t="s">
        <v>179</v>
      </c>
      <c r="F22" s="199"/>
      <c r="G22" s="199"/>
      <c r="H22" s="199"/>
      <c r="I22" s="200"/>
    </row>
    <row r="23" spans="1:374" x14ac:dyDescent="0.15">
      <c r="A23" s="97">
        <f t="shared" si="7"/>
        <v>9</v>
      </c>
      <c r="B23" s="196" t="s">
        <v>180</v>
      </c>
      <c r="C23" s="196"/>
      <c r="D23" s="100"/>
      <c r="E23" s="201"/>
      <c r="F23" s="202"/>
      <c r="G23" s="202"/>
      <c r="H23" s="202"/>
      <c r="I23" s="203"/>
    </row>
    <row r="24" spans="1:374" x14ac:dyDescent="0.15">
      <c r="A24" s="97">
        <f t="shared" si="7"/>
        <v>10</v>
      </c>
      <c r="B24" s="196" t="s">
        <v>181</v>
      </c>
      <c r="C24" s="196"/>
      <c r="D24" s="100"/>
      <c r="E24" s="201"/>
      <c r="F24" s="202"/>
      <c r="G24" s="202"/>
      <c r="H24" s="202"/>
      <c r="I24" s="203"/>
    </row>
    <row r="25" spans="1:374" x14ac:dyDescent="0.15">
      <c r="A25" s="97">
        <f t="shared" si="7"/>
        <v>11</v>
      </c>
      <c r="B25" s="196" t="s">
        <v>182</v>
      </c>
      <c r="C25" s="196"/>
      <c r="D25" s="100"/>
      <c r="E25" s="201"/>
      <c r="F25" s="202"/>
      <c r="G25" s="202"/>
      <c r="H25" s="202"/>
      <c r="I25" s="203"/>
    </row>
    <row r="26" spans="1:374" x14ac:dyDescent="0.15">
      <c r="A26" s="97">
        <f t="shared" si="7"/>
        <v>12</v>
      </c>
      <c r="B26" s="196" t="s">
        <v>183</v>
      </c>
      <c r="C26" s="196"/>
      <c r="D26" s="100"/>
      <c r="E26" s="201"/>
      <c r="F26" s="202"/>
      <c r="G26" s="202"/>
      <c r="H26" s="202"/>
      <c r="I26" s="203"/>
    </row>
    <row r="27" spans="1:374" x14ac:dyDescent="0.15">
      <c r="A27" s="97">
        <f t="shared" si="7"/>
        <v>13</v>
      </c>
      <c r="B27" s="196" t="s">
        <v>184</v>
      </c>
      <c r="C27" s="196"/>
      <c r="D27" s="100"/>
      <c r="E27" s="201"/>
      <c r="F27" s="202"/>
      <c r="G27" s="202"/>
      <c r="H27" s="202"/>
      <c r="I27" s="203"/>
    </row>
    <row r="28" spans="1:374" x14ac:dyDescent="0.15">
      <c r="A28" s="97">
        <f t="shared" si="7"/>
        <v>14</v>
      </c>
      <c r="B28" s="196" t="s">
        <v>185</v>
      </c>
      <c r="C28" s="196"/>
      <c r="D28" s="100"/>
      <c r="E28" s="201"/>
      <c r="F28" s="202"/>
      <c r="G28" s="202"/>
      <c r="H28" s="202"/>
      <c r="I28" s="203"/>
    </row>
    <row r="29" spans="1:374" x14ac:dyDescent="0.15">
      <c r="A29" s="97">
        <f t="shared" si="7"/>
        <v>15</v>
      </c>
      <c r="B29" s="196" t="s">
        <v>186</v>
      </c>
      <c r="C29" s="196"/>
      <c r="D29" s="100"/>
      <c r="E29" s="201"/>
      <c r="F29" s="202"/>
      <c r="G29" s="202"/>
      <c r="H29" s="202"/>
      <c r="I29" s="203"/>
    </row>
    <row r="30" spans="1:374" x14ac:dyDescent="0.15">
      <c r="A30" s="97">
        <f t="shared" si="7"/>
        <v>16</v>
      </c>
      <c r="B30" s="196" t="s">
        <v>187</v>
      </c>
      <c r="C30" s="196"/>
      <c r="D30" s="100"/>
      <c r="E30" s="201"/>
      <c r="F30" s="202"/>
      <c r="G30" s="202"/>
      <c r="H30" s="202"/>
      <c r="I30" s="203"/>
    </row>
    <row r="31" spans="1:374" x14ac:dyDescent="0.15">
      <c r="A31" s="97">
        <f t="shared" si="7"/>
        <v>17</v>
      </c>
      <c r="B31" s="196" t="s">
        <v>188</v>
      </c>
      <c r="C31" s="196"/>
      <c r="D31" s="100"/>
      <c r="E31" s="201"/>
      <c r="F31" s="202"/>
      <c r="G31" s="202"/>
      <c r="H31" s="202"/>
      <c r="I31" s="203"/>
    </row>
    <row r="32" spans="1:374" x14ac:dyDescent="0.15">
      <c r="A32" s="97">
        <f t="shared" si="7"/>
        <v>18</v>
      </c>
      <c r="B32" s="196" t="s">
        <v>189</v>
      </c>
      <c r="C32" s="196"/>
      <c r="D32" s="100"/>
      <c r="E32" s="201"/>
      <c r="F32" s="202"/>
      <c r="G32" s="202"/>
      <c r="H32" s="202"/>
      <c r="I32" s="203"/>
    </row>
    <row r="33" spans="1:16" x14ac:dyDescent="0.15">
      <c r="A33" s="97">
        <f t="shared" si="7"/>
        <v>19</v>
      </c>
      <c r="B33" s="196" t="s">
        <v>190</v>
      </c>
      <c r="C33" s="196"/>
      <c r="D33" s="100"/>
      <c r="E33" s="201"/>
      <c r="F33" s="202"/>
      <c r="G33" s="202"/>
      <c r="H33" s="202"/>
      <c r="I33" s="203"/>
    </row>
    <row r="34" spans="1:16" x14ac:dyDescent="0.15">
      <c r="A34" s="97">
        <f t="shared" si="7"/>
        <v>20</v>
      </c>
      <c r="B34" s="196" t="s">
        <v>191</v>
      </c>
      <c r="C34" s="196"/>
      <c r="D34" s="100"/>
      <c r="E34" s="201"/>
      <c r="F34" s="202"/>
      <c r="G34" s="202"/>
      <c r="H34" s="202"/>
      <c r="I34" s="203"/>
    </row>
    <row r="35" spans="1:16" ht="25.5" customHeight="1" x14ac:dyDescent="0.15">
      <c r="E35" s="204"/>
      <c r="F35" s="205"/>
      <c r="G35" s="205"/>
      <c r="H35" s="205"/>
      <c r="I35" s="206"/>
    </row>
    <row r="36" spans="1:16" x14ac:dyDescent="0.15">
      <c r="A36" t="s">
        <v>192</v>
      </c>
      <c r="B36" t="s">
        <v>193</v>
      </c>
    </row>
    <row r="37" spans="1:16" x14ac:dyDescent="0.15">
      <c r="A37" t="s">
        <v>194</v>
      </c>
      <c r="B37" t="s">
        <v>195</v>
      </c>
      <c r="L37" s="198" t="s">
        <v>179</v>
      </c>
      <c r="M37" s="199"/>
      <c r="N37" s="199"/>
      <c r="O37" s="199"/>
      <c r="P37" s="200"/>
    </row>
    <row r="38" spans="1:16" x14ac:dyDescent="0.15">
      <c r="A38" t="s">
        <v>196</v>
      </c>
      <c r="B38" t="s">
        <v>197</v>
      </c>
      <c r="L38" s="201"/>
      <c r="M38" s="202"/>
      <c r="N38" s="202"/>
      <c r="O38" s="202"/>
      <c r="P38" s="203"/>
    </row>
    <row r="39" spans="1:16" x14ac:dyDescent="0.15">
      <c r="A39" t="s">
        <v>198</v>
      </c>
      <c r="B39" t="s">
        <v>199</v>
      </c>
      <c r="L39" s="201"/>
      <c r="M39" s="202"/>
      <c r="N39" s="202"/>
      <c r="O39" s="202"/>
      <c r="P39" s="203"/>
    </row>
    <row r="40" spans="1:16" x14ac:dyDescent="0.15">
      <c r="A40" t="s">
        <v>200</v>
      </c>
      <c r="B40" t="s">
        <v>201</v>
      </c>
      <c r="L40" s="201"/>
      <c r="M40" s="202"/>
      <c r="N40" s="202"/>
      <c r="O40" s="202"/>
      <c r="P40" s="203"/>
    </row>
    <row r="41" spans="1:16" x14ac:dyDescent="0.15">
      <c r="A41" t="s">
        <v>202</v>
      </c>
      <c r="B41" t="s">
        <v>203</v>
      </c>
      <c r="L41" s="201"/>
      <c r="M41" s="202"/>
      <c r="N41" s="202"/>
      <c r="O41" s="202"/>
      <c r="P41" s="203"/>
    </row>
    <row r="42" spans="1:16" x14ac:dyDescent="0.15">
      <c r="A42" t="s">
        <v>204</v>
      </c>
      <c r="B42" t="s">
        <v>205</v>
      </c>
      <c r="L42" s="201"/>
      <c r="M42" s="202"/>
      <c r="N42" s="202"/>
      <c r="O42" s="202"/>
      <c r="P42" s="203"/>
    </row>
    <row r="43" spans="1:16" x14ac:dyDescent="0.15">
      <c r="A43" t="s">
        <v>206</v>
      </c>
      <c r="B43" t="s">
        <v>207</v>
      </c>
      <c r="L43" s="201"/>
      <c r="M43" s="202"/>
      <c r="N43" s="202"/>
      <c r="O43" s="202"/>
      <c r="P43" s="203"/>
    </row>
    <row r="44" spans="1:16" x14ac:dyDescent="0.15">
      <c r="A44" t="s">
        <v>208</v>
      </c>
      <c r="B44" t="s">
        <v>209</v>
      </c>
      <c r="L44" s="201"/>
      <c r="M44" s="202"/>
      <c r="N44" s="202"/>
      <c r="O44" s="202"/>
      <c r="P44" s="203"/>
    </row>
    <row r="45" spans="1:16" x14ac:dyDescent="0.15">
      <c r="A45" t="s">
        <v>210</v>
      </c>
      <c r="B45" t="s">
        <v>211</v>
      </c>
      <c r="L45" s="201"/>
      <c r="M45" s="202"/>
      <c r="N45" s="202"/>
      <c r="O45" s="202"/>
      <c r="P45" s="203"/>
    </row>
    <row r="46" spans="1:16" x14ac:dyDescent="0.15">
      <c r="A46" t="s">
        <v>212</v>
      </c>
      <c r="B46" t="s">
        <v>213</v>
      </c>
      <c r="L46" s="201"/>
      <c r="M46" s="202"/>
      <c r="N46" s="202"/>
      <c r="O46" s="202"/>
      <c r="P46" s="203"/>
    </row>
    <row r="47" spans="1:16" x14ac:dyDescent="0.15">
      <c r="A47" t="s">
        <v>214</v>
      </c>
      <c r="B47" t="s">
        <v>215</v>
      </c>
      <c r="L47" s="201"/>
      <c r="M47" s="202"/>
      <c r="N47" s="202"/>
      <c r="O47" s="202"/>
      <c r="P47" s="203"/>
    </row>
    <row r="48" spans="1:16" x14ac:dyDescent="0.15">
      <c r="A48" t="s">
        <v>216</v>
      </c>
      <c r="B48" t="s">
        <v>217</v>
      </c>
      <c r="L48" s="201"/>
      <c r="M48" s="202"/>
      <c r="N48" s="202"/>
      <c r="O48" s="202"/>
      <c r="P48" s="203"/>
    </row>
    <row r="49" spans="1:16" x14ac:dyDescent="0.15">
      <c r="A49" t="s">
        <v>218</v>
      </c>
      <c r="B49" t="s">
        <v>219</v>
      </c>
      <c r="L49" s="201"/>
      <c r="M49" s="202"/>
      <c r="N49" s="202"/>
      <c r="O49" s="202"/>
      <c r="P49" s="203"/>
    </row>
    <row r="50" spans="1:16" ht="26.25" customHeight="1" x14ac:dyDescent="0.15">
      <c r="A50" t="s">
        <v>220</v>
      </c>
      <c r="B50" t="s">
        <v>221</v>
      </c>
      <c r="L50" s="204"/>
      <c r="M50" s="205"/>
      <c r="N50" s="205"/>
      <c r="O50" s="205"/>
      <c r="P50" s="206"/>
    </row>
    <row r="51" spans="1:16" x14ac:dyDescent="0.15">
      <c r="A51" t="s">
        <v>222</v>
      </c>
      <c r="B51" t="s">
        <v>223</v>
      </c>
    </row>
    <row r="52" spans="1:16" x14ac:dyDescent="0.15">
      <c r="A52" t="s">
        <v>224</v>
      </c>
      <c r="B52" t="s">
        <v>225</v>
      </c>
    </row>
    <row r="53" spans="1:16" x14ac:dyDescent="0.15">
      <c r="A53" t="s">
        <v>226</v>
      </c>
      <c r="B53" t="s">
        <v>227</v>
      </c>
    </row>
    <row r="54" spans="1:16" x14ac:dyDescent="0.15">
      <c r="A54" t="s">
        <v>228</v>
      </c>
      <c r="B54" t="s">
        <v>229</v>
      </c>
    </row>
    <row r="55" spans="1:16" x14ac:dyDescent="0.15">
      <c r="A55" t="s">
        <v>230</v>
      </c>
      <c r="B55" t="s">
        <v>231</v>
      </c>
    </row>
    <row r="56" spans="1:16" x14ac:dyDescent="0.15">
      <c r="A56" t="s">
        <v>232</v>
      </c>
      <c r="B56" t="s">
        <v>233</v>
      </c>
    </row>
    <row r="57" spans="1:16" x14ac:dyDescent="0.15">
      <c r="A57" t="s">
        <v>234</v>
      </c>
      <c r="B57" t="s">
        <v>235</v>
      </c>
    </row>
    <row r="58" spans="1:16" x14ac:dyDescent="0.15">
      <c r="A58" t="s">
        <v>236</v>
      </c>
      <c r="B58" t="s">
        <v>237</v>
      </c>
    </row>
    <row r="59" spans="1:16" x14ac:dyDescent="0.15">
      <c r="A59" t="s">
        <v>238</v>
      </c>
      <c r="B59" t="s">
        <v>239</v>
      </c>
    </row>
    <row r="60" spans="1:16" x14ac:dyDescent="0.15">
      <c r="A60" t="s">
        <v>240</v>
      </c>
      <c r="B60" t="s">
        <v>241</v>
      </c>
    </row>
    <row r="61" spans="1:16" x14ac:dyDescent="0.15">
      <c r="A61" t="s">
        <v>242</v>
      </c>
      <c r="B61" t="s">
        <v>243</v>
      </c>
    </row>
    <row r="62" spans="1:16" x14ac:dyDescent="0.15">
      <c r="A62" t="s">
        <v>244</v>
      </c>
      <c r="B62" t="s">
        <v>245</v>
      </c>
    </row>
    <row r="63" spans="1:16" x14ac:dyDescent="0.15">
      <c r="A63" t="s">
        <v>246</v>
      </c>
      <c r="B63" t="s">
        <v>247</v>
      </c>
    </row>
    <row r="64" spans="1:16" x14ac:dyDescent="0.15">
      <c r="A64" t="s">
        <v>248</v>
      </c>
      <c r="B64" t="s">
        <v>249</v>
      </c>
    </row>
    <row r="65" spans="1:2" x14ac:dyDescent="0.15">
      <c r="A65" t="s">
        <v>250</v>
      </c>
      <c r="B65" t="s">
        <v>251</v>
      </c>
    </row>
    <row r="66" spans="1:2" x14ac:dyDescent="0.15">
      <c r="A66" t="s">
        <v>252</v>
      </c>
      <c r="B66" t="s">
        <v>253</v>
      </c>
    </row>
    <row r="67" spans="1:2" x14ac:dyDescent="0.15">
      <c r="A67" t="s">
        <v>254</v>
      </c>
      <c r="B67" t="s">
        <v>253</v>
      </c>
    </row>
    <row r="68" spans="1:2" x14ac:dyDescent="0.15">
      <c r="A68" t="s">
        <v>255</v>
      </c>
      <c r="B68" t="s">
        <v>253</v>
      </c>
    </row>
    <row r="69" spans="1:2" x14ac:dyDescent="0.15">
      <c r="A69" t="s">
        <v>256</v>
      </c>
      <c r="B69" t="s">
        <v>253</v>
      </c>
    </row>
    <row r="70" spans="1:2" x14ac:dyDescent="0.15">
      <c r="A70" t="s">
        <v>257</v>
      </c>
      <c r="B70" t="s">
        <v>253</v>
      </c>
    </row>
    <row r="71" spans="1:2" x14ac:dyDescent="0.15">
      <c r="A71" t="s">
        <v>258</v>
      </c>
      <c r="B71" t="s">
        <v>253</v>
      </c>
    </row>
    <row r="72" spans="1:2" x14ac:dyDescent="0.15">
      <c r="A72" t="s">
        <v>259</v>
      </c>
      <c r="B72" t="s">
        <v>253</v>
      </c>
    </row>
    <row r="73" spans="1:2" x14ac:dyDescent="0.15">
      <c r="A73" t="s">
        <v>260</v>
      </c>
      <c r="B73" t="s">
        <v>253</v>
      </c>
    </row>
    <row r="74" spans="1:2" x14ac:dyDescent="0.15">
      <c r="A74" t="s">
        <v>261</v>
      </c>
      <c r="B74" t="s">
        <v>253</v>
      </c>
    </row>
    <row r="75" spans="1:2" x14ac:dyDescent="0.15">
      <c r="A75" t="s">
        <v>262</v>
      </c>
      <c r="B75" t="s">
        <v>253</v>
      </c>
    </row>
    <row r="76" spans="1:2" x14ac:dyDescent="0.15">
      <c r="A76" t="s">
        <v>263</v>
      </c>
      <c r="B76" t="s">
        <v>253</v>
      </c>
    </row>
    <row r="77" spans="1:2" x14ac:dyDescent="0.15">
      <c r="A77" t="s">
        <v>264</v>
      </c>
      <c r="B77" t="s">
        <v>253</v>
      </c>
    </row>
    <row r="78" spans="1:2" x14ac:dyDescent="0.15">
      <c r="A78" t="s">
        <v>265</v>
      </c>
      <c r="B78" t="s">
        <v>253</v>
      </c>
    </row>
    <row r="79" spans="1:2" x14ac:dyDescent="0.15">
      <c r="A79" t="s">
        <v>266</v>
      </c>
      <c r="B79" t="s">
        <v>253</v>
      </c>
    </row>
    <row r="80" spans="1:2" x14ac:dyDescent="0.15">
      <c r="A80" t="s">
        <v>267</v>
      </c>
      <c r="B80" t="s">
        <v>253</v>
      </c>
    </row>
    <row r="81" spans="1:2" x14ac:dyDescent="0.15">
      <c r="A81" t="s">
        <v>268</v>
      </c>
      <c r="B81" t="s">
        <v>253</v>
      </c>
    </row>
    <row r="82" spans="1:2" x14ac:dyDescent="0.15">
      <c r="A82" t="s">
        <v>269</v>
      </c>
      <c r="B82" t="s">
        <v>253</v>
      </c>
    </row>
    <row r="83" spans="1:2" x14ac:dyDescent="0.15">
      <c r="A83" t="s">
        <v>270</v>
      </c>
      <c r="B83" t="s">
        <v>253</v>
      </c>
    </row>
    <row r="84" spans="1:2" x14ac:dyDescent="0.15">
      <c r="A84" t="s">
        <v>271</v>
      </c>
      <c r="B84" t="s">
        <v>253</v>
      </c>
    </row>
    <row r="85" spans="1:2" x14ac:dyDescent="0.15">
      <c r="A85" t="s">
        <v>272</v>
      </c>
      <c r="B85" t="s">
        <v>253</v>
      </c>
    </row>
    <row r="86" spans="1:2" x14ac:dyDescent="0.15">
      <c r="A86" t="s">
        <v>273</v>
      </c>
      <c r="B86" t="s">
        <v>274</v>
      </c>
    </row>
    <row r="87" spans="1:2" x14ac:dyDescent="0.15">
      <c r="A87" t="s">
        <v>275</v>
      </c>
      <c r="B87" t="s">
        <v>274</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ZCN070700</cp:lastModifiedBy>
  <cp:lastPrinted>2019-01-28T08:02:42Z</cp:lastPrinted>
  <dcterms:created xsi:type="dcterms:W3CDTF">2018-12-13T02:10:13Z</dcterms:created>
  <dcterms:modified xsi:type="dcterms:W3CDTF">2019-02-08T02:21:35Z</dcterms:modified>
  <cp:category/>
</cp:coreProperties>
</file>