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CN070700\Desktop\"/>
    </mc:Choice>
  </mc:AlternateContent>
  <workbookProtection workbookAlgorithmName="SHA-512" workbookHashValue="gJC/x/ytXRaC3AooWs1guOD4NjF6GFu+qAY6ZhyoKIIx2+9/jyy01STor97fTig3qH4zjIddPVplRQLf+633cg==" workbookSaltValue="XMfBnA67SdrMex0pP5QfjA==" workbookSpinCount="100000" lockStructure="1"/>
  <bookViews>
    <workbookView xWindow="0" yWindow="0" windowWidth="19200" windowHeight="114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F10" i="5"/>
  <c r="IQ10" i="5"/>
  <c r="HC10" i="5"/>
  <c r="FN10" i="5"/>
  <c r="DY10" i="5"/>
  <c r="CJ10" i="5"/>
  <c r="LK10" i="5"/>
  <c r="JV10" i="5"/>
  <c r="IG10" i="5"/>
  <c r="GR10" i="5"/>
  <c r="FD10" i="5"/>
  <c r="DO10" i="5"/>
  <c r="BY10" i="5"/>
  <c r="LA10" i="5"/>
  <c r="JL10" i="5"/>
  <c r="HW10" i="5"/>
  <c r="GH10" i="5"/>
  <c r="ES10" i="5"/>
  <c r="DE10" i="5"/>
  <c r="BN10" i="5"/>
  <c r="ME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MN10" i="5"/>
  <c r="KE10" i="5"/>
  <c r="IP10" i="5"/>
  <c r="HB10" i="5"/>
  <c r="FM10" i="5"/>
  <c r="DX10" i="5"/>
  <c r="CI10" i="5"/>
  <c r="LT10" i="5"/>
  <c r="LJ10" i="5"/>
  <c r="JU10" i="5"/>
  <c r="IF10" i="5"/>
  <c r="GQ10" i="5"/>
  <c r="FC10" i="5"/>
  <c r="DN10" i="5"/>
  <c r="BX10" i="5"/>
  <c r="KZ10" i="5"/>
  <c r="JK10" i="5"/>
  <c r="HV10" i="5"/>
  <c r="GG10" i="5"/>
  <c r="ER10" i="5"/>
  <c r="DD10" i="5"/>
  <c r="BM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A10" i="5"/>
  <c r="LG10" i="5"/>
  <c r="JR10" i="5"/>
  <c r="IC10" i="5"/>
  <c r="GN10" i="5"/>
  <c r="EZ10" i="5"/>
  <c r="DK10" i="5"/>
  <c r="BU10" i="5"/>
  <c r="MK10" i="5"/>
  <c r="KW10" i="5"/>
  <c r="JH10" i="5"/>
  <c r="HS10" i="5"/>
  <c r="GD10" i="5"/>
  <c r="EO10" i="5"/>
  <c r="DA10" i="5"/>
  <c r="BJ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KD10" i="5"/>
  <c r="IO10" i="5"/>
  <c r="HA10" i="5"/>
  <c r="FL10" i="5"/>
  <c r="DW10" i="5"/>
  <c r="CH10" i="5"/>
  <c r="LS10" i="5"/>
  <c r="LI10" i="5"/>
  <c r="JT10" i="5"/>
  <c r="IE10" i="5"/>
  <c r="GP10" i="5"/>
  <c r="FB10" i="5"/>
  <c r="DM10" i="5"/>
  <c r="BW10" i="5"/>
  <c r="J11" i="4"/>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FX18" i="5"/>
  <c r="FT18" i="5"/>
  <c r="FV12" i="5"/>
  <c r="FW18" i="5"/>
  <c r="FU12" i="5"/>
  <c r="FV18" i="5"/>
  <c r="FX12" i="5"/>
  <c r="FT12" i="5"/>
  <c r="FU18" i="5"/>
  <c r="FW12" i="5"/>
</calcChain>
</file>

<file path=xl/sharedStrings.xml><?xml version="1.0" encoding="utf-8"?>
<sst xmlns="http://schemas.openxmlformats.org/spreadsheetml/2006/main" count="989" uniqueCount="276">
  <si>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</si>
  <si>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</si>
  <si>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</si>
  <si>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</si>
  <si>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</si>
  <si>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</si>
  <si>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</si>
  <si>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</si>
  <si>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利益は、市民の安心・安全に資する事業等の推進及び発電所の維持管理等の経費に充てるため、太陽光発電事業基金に積み立てることを基本としている。積み立てた後、なお残額がある場合には、翌年度に繰り越している。今後も事業運営に必要な財源を確保しつつ、一般会計への繰り出しを通じて住民の福祉の向上に努める方針としている。
○基金への積立額　34,091千円
　　名称：太陽光発電事業基金
　　目的：市民の安心・安全に資する事業等の推進及び発電所の維持管理等の経費に充てる
○一般会計への繰出額　20,640千円
　　目的：防犯灯等LED照明管理事業
　　※太陽光発電事業基金の一部を取り崩し、一般会計に繰出した後、防犯灯等LED照明管理事業に活用
○翌年度繰越額　541千円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</si>
  <si>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</si>
  <si>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</si>
  <si>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</si>
  <si>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</si>
  <si>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</si>
  <si>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</si>
  <si>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</si>
  <si>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</si>
  <si>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</si>
  <si>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</si>
  <si>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</si>
  <si>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</si>
  <si>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</si>
  <si>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</si>
  <si>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</si>
  <si>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</si>
  <si>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</si>
  <si>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</si>
  <si>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</si>
  <si>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</si>
  <si>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</si>
  <si>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</si>
  <si>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</si>
  <si>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</si>
  <si>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</si>
  <si>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</si>
  <si>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</si>
  <si>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</si>
  <si>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</si>
  <si>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</si>
  <si>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</si>
  <si>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</si>
  <si>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</si>
  <si>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</si>
  <si>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</si>
  <si>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</si>
  <si>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</si>
  <si>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</si>
  <si>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</si>
  <si>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</si>
  <si>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</si>
  <si>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</si>
  <si>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</si>
  <si>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</si>
  <si>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</si>
  <si>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</si>
  <si>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</si>
  <si>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</si>
  <si>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</si>
  <si>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</si>
  <si>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</si>
  <si>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</si>
  <si>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</si>
  <si>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</si>
  <si>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</si>
  <si>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</si>
  <si>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</si>
  <si>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</si>
  <si>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</si>
  <si>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</si>
  <si>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</si>
  <si>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</si>
  <si>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</si>
  <si>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</si>
  <si>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</si>
  <si>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</si>
  <si>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</si>
  <si>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</si>
  <si>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</si>
  <si>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</si>
  <si>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</si>
  <si>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</si>
  <si>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</si>
  <si>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</si>
  <si>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</si>
  <si>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</si>
  <si>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</si>
  <si>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</si>
  <si>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</si>
  <si>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</si>
  <si>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</si>
  <si>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</si>
  <si>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</si>
  <si>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</si>
  <si>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</si>
  <si>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</si>
  <si>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</si>
  <si>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</si>
  <si>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</si>
  <si>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</si>
  <si>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</si>
  <si>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</si>
  <si>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</si>
  <si>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</si>
  <si>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</si>
  <si>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</si>
  <si>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</si>
  <si>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</si>
  <si>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</si>
  <si>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</si>
  <si>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</si>
  <si>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</si>
  <si>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</si>
  <si>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</si>
  <si>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</si>
  <si>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</si>
  <si>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</si>
  <si>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</si>
  <si>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372048</t>
  </si>
  <si>
    <t>47</t>
  </si>
  <si>
    <t>04</t>
  </si>
  <si>
    <t>0</t>
  </si>
  <si>
    <t>000</t>
  </si>
  <si>
    <t>香川県　善通寺市</t>
  </si>
  <si>
    <t>法非適用</t>
  </si>
  <si>
    <t>電気事業</t>
  </si>
  <si>
    <t>非設置</t>
  </si>
  <si>
    <t>該当数値なし</t>
  </si>
  <si>
    <t>-</t>
  </si>
  <si>
    <t>令和16年6月30日　ぜんつうじ太陽光発電所</t>
  </si>
  <si>
    <t>無</t>
  </si>
  <si>
    <t>四国電力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</si>
  <si>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</si>
  <si>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</si>
  <si>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</si>
  <si>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</si>
  <si>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</si>
  <si>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</si>
  <si>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</si>
  <si>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</si>
  <si>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</si>
  <si>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</si>
  <si>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</si>
  <si>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</si>
  <si>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</si>
  <si>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</si>
  <si>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</si>
  <si>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</si>
  <si>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</si>
  <si>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</si>
  <si>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</si>
  <si>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</si>
  <si>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</si>
  <si>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</si>
  <si>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</si>
  <si>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</si>
  <si>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</si>
  <si>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</si>
  <si>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</si>
  <si>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</si>
  <si>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</si>
  <si>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</si>
  <si>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</si>
  <si>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</si>
  <si>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</si>
  <si>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</si>
  <si>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</si>
  <si>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</si>
  <si>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</si>
  <si>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</si>
  <si>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</si>
  <si>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</si>
  <si>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</si>
  <si>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</si>
  <si>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</si>
  <si>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</si>
  <si>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</si>
  <si>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</si>
  <si>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</si>
  <si>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</si>
  <si>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</si>
  <si>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</si>
  <si>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</si>
  <si>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</si>
  <si>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</si>
  <si>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</si>
  <si>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</si>
  <si>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</si>
  <si>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</si>
  <si>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</si>
  <si>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</si>
  <si>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</si>
  <si>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</si>
  <si>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</si>
  <si>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</si>
  <si>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</si>
  <si>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</si>
  <si>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</si>
  <si>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</si>
  <si>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</si>
  <si>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</si>
  <si>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</si>
  <si>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</si>
  <si>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</si>
  <si>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</si>
  <si>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</si>
  <si>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</si>
  <si>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</si>
  <si>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</si>
  <si>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</si>
  <si>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</si>
  <si>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</si>
  <si>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</si>
  <si>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</si>
  <si>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</si>
  <si>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</si>
  <si>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</si>
  <si>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</si>
  <si>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</si>
  <si>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</si>
  <si>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</si>
  <si>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</si>
  <si>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</si>
  <si>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</si>
  <si>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</si>
  <si>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</si>
  <si>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</si>
  <si>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</si>
  <si>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</si>
  <si>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</si>
  <si>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</si>
  <si>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</si>
  <si>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</si>
  <si>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</si>
  <si>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</si>
  <si>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</si>
  <si>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</si>
  <si>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</si>
  <si>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</si>
  <si>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</si>
  <si>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</si>
  <si>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</si>
  <si>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</si>
  <si>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</si>
  <si>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</si>
  <si>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</si>
  <si>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</si>
  <si>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</si>
  <si>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</si>
  <si>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</si>
  <si>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</si>
  <si>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</si>
  <si>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</si>
  <si>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</si>
  <si>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</si>
  <si>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</si>
  <si>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</si>
  <si>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</si>
  <si>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</si>
  <si>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</si>
  <si>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</si>
  <si>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</si>
  <si>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</si>
  <si>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</si>
  <si>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</si>
  <si>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</si>
  <si>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</si>
  <si>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</si>
  <si>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</si>
  <si>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</si>
  <si>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</si>
  <si>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</si>
  <si>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</si>
  <si>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太陽光発電は天候に発電量が左右されるが、平成30年度の年間発電量は3,239MWh(前年度比1MWh減)と好天に恵まれ、太陽光発電モジュールの件年劣化として発電量の0.5%/年の減小を見込んでいるが、0.03％の減少にとどまった。
　しかし、平成30年5月20日には四国地方では太陽光などの新エネルギーによる発電量が昼間の２時間程の間、電力需要を超え自然エネルギー100％になるなど、旧ルールにより年間30日まで出力制御が実施される可能性が高くなってきている。
　また、全収入がFITによるものであり、適用期間終了後は、収入が大きく減少することが予想されるが、本市では適用期間終了後は、事業の廃止を視野に入れ、撤去・廃棄費用として24,300千円/箇所を見込み、太陽光発電施設リース契約の中で積立をおこなっている。
</t>
    <rPh sb="1" eb="6">
      <t>タイヨウコウハツデン</t>
    </rPh>
    <rPh sb="7" eb="9">
      <t>テンコウ</t>
    </rPh>
    <rPh sb="10" eb="13">
      <t>ハツデンリョウ</t>
    </rPh>
    <rPh sb="14" eb="16">
      <t>サユウ</t>
    </rPh>
    <rPh sb="21" eb="23">
      <t>ヘイセイ</t>
    </rPh>
    <rPh sb="25" eb="27">
      <t>ネンド</t>
    </rPh>
    <rPh sb="28" eb="30">
      <t>ネンカン</t>
    </rPh>
    <rPh sb="30" eb="33">
      <t>ハツデンリョウ</t>
    </rPh>
    <rPh sb="43" eb="47">
      <t>ゼンネンドヒ</t>
    </rPh>
    <rPh sb="51" eb="52">
      <t>ゲン</t>
    </rPh>
    <rPh sb="54" eb="56">
      <t>コウテン</t>
    </rPh>
    <rPh sb="57" eb="58">
      <t>メグ</t>
    </rPh>
    <rPh sb="61" eb="66">
      <t>タイヨウコウハツデン</t>
    </rPh>
    <rPh sb="72" eb="73">
      <t>ケン</t>
    </rPh>
    <rPh sb="73" eb="74">
      <t>ネン</t>
    </rPh>
    <rPh sb="74" eb="76">
      <t>レッカ</t>
    </rPh>
    <rPh sb="79" eb="82">
      <t>ハツデンリョウ</t>
    </rPh>
    <rPh sb="88" eb="89">
      <t>ネン</t>
    </rPh>
    <rPh sb="90" eb="91">
      <t>ゲン</t>
    </rPh>
    <rPh sb="91" eb="92">
      <t>ショウ</t>
    </rPh>
    <rPh sb="93" eb="95">
      <t>ミコ</t>
    </rPh>
    <rPh sb="107" eb="109">
      <t>ゲンショウ</t>
    </rPh>
    <rPh sb="122" eb="124">
      <t>ヘイセイ</t>
    </rPh>
    <rPh sb="126" eb="127">
      <t>ネン</t>
    </rPh>
    <rPh sb="128" eb="129">
      <t>ガツ</t>
    </rPh>
    <rPh sb="131" eb="132">
      <t>ニチ</t>
    </rPh>
    <rPh sb="134" eb="136">
      <t>シコク</t>
    </rPh>
    <rPh sb="136" eb="138">
      <t>チホウ</t>
    </rPh>
    <rPh sb="140" eb="143">
      <t>タイヨウコウ</t>
    </rPh>
    <rPh sb="146" eb="147">
      <t>シン</t>
    </rPh>
    <rPh sb="155" eb="158">
      <t>ハツデンリョウ</t>
    </rPh>
    <rPh sb="159" eb="161">
      <t>ヒルマ</t>
    </rPh>
    <rPh sb="163" eb="165">
      <t>ジカン</t>
    </rPh>
    <rPh sb="236" eb="239">
      <t>ゼンシュウニュウ</t>
    </rPh>
    <rPh sb="252" eb="254">
      <t>テキヨウ</t>
    </rPh>
    <rPh sb="254" eb="256">
      <t>キカン</t>
    </rPh>
    <rPh sb="256" eb="259">
      <t>シュウリョウゴ</t>
    </rPh>
    <rPh sb="261" eb="263">
      <t>シュウニュウ</t>
    </rPh>
    <rPh sb="264" eb="265">
      <t>オオ</t>
    </rPh>
    <rPh sb="267" eb="269">
      <t>ゲンショウ</t>
    </rPh>
    <rPh sb="274" eb="276">
      <t>ヨソウ</t>
    </rPh>
    <rPh sb="281" eb="283">
      <t>ホンシ</t>
    </rPh>
    <rPh sb="285" eb="287">
      <t>テキヨウ</t>
    </rPh>
    <rPh sb="287" eb="289">
      <t>キカン</t>
    </rPh>
    <rPh sb="289" eb="292">
      <t>シュウリョウゴ</t>
    </rPh>
    <rPh sb="294" eb="296">
      <t>ジギョウ</t>
    </rPh>
    <rPh sb="297" eb="299">
      <t>ハイシ</t>
    </rPh>
    <rPh sb="300" eb="302">
      <t>シヤ</t>
    </rPh>
    <rPh sb="303" eb="304">
      <t>イ</t>
    </rPh>
    <rPh sb="306" eb="308">
      <t>テッキョ</t>
    </rPh>
    <rPh sb="309" eb="311">
      <t>ハイキ</t>
    </rPh>
    <rPh sb="311" eb="313">
      <t>ヒヨウ</t>
    </rPh>
    <rPh sb="322" eb="324">
      <t>センエン</t>
    </rPh>
    <rPh sb="325" eb="327">
      <t>カショ</t>
    </rPh>
    <rPh sb="328" eb="330">
      <t>ミコミ</t>
    </rPh>
    <rPh sb="332" eb="337">
      <t>タイヨウコウハツデン</t>
    </rPh>
    <rPh sb="337" eb="339">
      <t>シセツ</t>
    </rPh>
    <rPh sb="342" eb="344">
      <t>ケイヤク</t>
    </rPh>
    <rPh sb="345" eb="346">
      <t>ナカ</t>
    </rPh>
    <rPh sb="347" eb="349">
      <t>ツミタテ</t>
    </rPh>
    <phoneticPr fontId="5"/>
  </si>
  <si>
    <t>　経営状況は良好である。電力会社により需給バランス維持のための出力制御が実施されることによる売電収入の減収の可能性が高くなってきている。しかし、出力制御が実施されたとしても、今までの実績から考えると、収支が赤字になることはないと考えられる。
　また、中長期的に安定した経営をおこなえるよう経営戦略を令和2年度までに策定する。</t>
    <rPh sb="54" eb="57">
      <t>カノウセイ</t>
    </rPh>
    <rPh sb="58" eb="59">
      <t>タカ</t>
    </rPh>
    <rPh sb="77" eb="79">
      <t>ジッシ</t>
    </rPh>
    <rPh sb="144" eb="146">
      <t>ケイエイ</t>
    </rPh>
    <rPh sb="146" eb="148">
      <t>センリャク</t>
    </rPh>
    <rPh sb="149" eb="151">
      <t>レイワ</t>
    </rPh>
    <phoneticPr fontId="5"/>
  </si>
  <si>
    <t>令和16年6月30日　ぜんつうじ太陽光発電所
令和17年5月31日　ぜんつうじ大麻太陽光発電所</t>
    <rPh sb="23" eb="25">
      <t>レイワ</t>
    </rPh>
    <rPh sb="27" eb="28">
      <t>ネン</t>
    </rPh>
    <rPh sb="29" eb="30">
      <t>ガツ</t>
    </rPh>
    <rPh sb="32" eb="33">
      <t>ニチ</t>
    </rPh>
    <rPh sb="39" eb="41">
      <t>オオアサ</t>
    </rPh>
    <rPh sb="41" eb="46">
      <t>タイヨウコウハツデン</t>
    </rPh>
    <rPh sb="46" eb="47">
      <t>ショ</t>
    </rPh>
    <phoneticPr fontId="5"/>
  </si>
  <si>
    <t>　売電収入は前年度と同水準を継続している。収益的収支比率は135.6％(前年度比1.4％増)、営業収支比率は135.5％（前年度比1.4％増）、供給原価28,637.7円(前年度比296.7円減)、とほぼ前年度数値並であり、安定した経営がおこなえている。</t>
    <rPh sb="36" eb="40">
      <t>ゼンネンドヒ</t>
    </rPh>
    <rPh sb="44" eb="45">
      <t>ゾウ</t>
    </rPh>
    <rPh sb="69" eb="70">
      <t>ゾウ</t>
    </rPh>
    <rPh sb="107" eb="108">
      <t>ナミ</t>
    </rPh>
    <rPh sb="112" eb="114">
      <t>アンテイ</t>
    </rPh>
    <rPh sb="116" eb="118">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</si>
</sst>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117.7</c:v>
                </c:pt>
                <c:pt idx="1">
                  <c:v>130.30000000000001</c:v>
                </c:pt>
                <c:pt idx="2">
                  <c:v>138.80000000000001</c:v>
                </c:pt>
                <c:pt idx="3">
                  <c:v>134.19999999999999</c:v>
                </c:pt>
                <c:pt idx="4">
                  <c:v>135.6</c:v>
                </c:pt>
              </c:numCache>
            </c:numRef>
          </c:val>
          <c:extLst>
            <c:ext xmlns:c16="http://schemas.microsoft.com/office/drawing/2014/chart" uri="{C3380CC4-5D6E-409C-BE32-E72D297353CC}">
              <c16:uniqueId val="{00000000-FFC7-4913-AAB1-7E5EC3850CA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FFC7-4913-AAB1-7E5EC3850CA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FC7-4913-AAB1-7E5EC3850CA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20-40EB-8EBA-9FCD19F5DF5A}"/>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F420-40EB-8EBA-9FCD19F5DF5A}"/>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BE-4A4C-B01B-F4FB38397863}"/>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BE-4A4C-B01B-F4FB38397863}"/>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5-4CAF-BDC9-0F452E0A3523}"/>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5-4CAF-BDC9-0F452E0A3523}"/>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3B2-4B0C-89AE-C41592B72C4A}"/>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B2-4B0C-89AE-C41592B72C4A}"/>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7-4A1C-879F-76CBC74F145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7-4A1C-879F-76CBC74F145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35B-463B-8A17-0C0A308B0A1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5B-463B-8A17-0C0A308B0A1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52-486B-8534-72E753D6EC21}"/>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52-486B-8534-72E753D6EC21}"/>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5D1-4D69-B74C-6D55EBD5BE04}"/>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D1-4D69-B74C-6D55EBD5BE04}"/>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B77-4E62-BE11-01A4D025F7B1}"/>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77-4E62-BE11-01A4D025F7B1}"/>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2-4D1A-9E51-D4744C168B0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2-4D1A-9E51-D4744C168B0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117.7</c:v>
                </c:pt>
                <c:pt idx="1">
                  <c:v>130</c:v>
                </c:pt>
                <c:pt idx="2">
                  <c:v>138.69999999999999</c:v>
                </c:pt>
                <c:pt idx="3">
                  <c:v>134.1</c:v>
                </c:pt>
                <c:pt idx="4">
                  <c:v>135.5</c:v>
                </c:pt>
              </c:numCache>
            </c:numRef>
          </c:val>
          <c:extLst>
            <c:ext xmlns:c16="http://schemas.microsoft.com/office/drawing/2014/chart" uri="{C3380CC4-5D6E-409C-BE32-E72D297353CC}">
              <c16:uniqueId val="{00000000-D973-4ED1-93A5-6DE0D011F78A}"/>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D973-4ED1-93A5-6DE0D011F78A}"/>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973-4ED1-93A5-6DE0D011F78A}"/>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88-4334-873D-09677553EAA0}"/>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88-4334-873D-09677553EAA0}"/>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34-438A-854B-AC0E62CD7F4C}"/>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34-438A-854B-AC0E62CD7F4C}"/>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9D6-4898-B264-AF2857A771C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D6-4898-B264-AF2857A771C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35F-4728-B1B7-B49CB9425B2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5F-4728-B1B7-B49CB9425B2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DC-4650-9F3F-A244C8B0C3A6}"/>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DC-4650-9F3F-A244C8B0C3A6}"/>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0B3-4B78-BC72-8BD33BFF5CA5}"/>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B3-4B78-BC72-8BD33BFF5CA5}"/>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10.1</c:v>
                </c:pt>
                <c:pt idx="1">
                  <c:v>12.4</c:v>
                </c:pt>
                <c:pt idx="2">
                  <c:v>14.4</c:v>
                </c:pt>
                <c:pt idx="3">
                  <c:v>14.5</c:v>
                </c:pt>
                <c:pt idx="4">
                  <c:v>14.5</c:v>
                </c:pt>
              </c:numCache>
            </c:numRef>
          </c:val>
          <c:extLst>
            <c:ext xmlns:c16="http://schemas.microsoft.com/office/drawing/2014/chart" uri="{C3380CC4-5D6E-409C-BE32-E72D297353CC}">
              <c16:uniqueId val="{00000000-7966-4445-AB9D-F7A6F5553AF4}"/>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7966-4445-AB9D-F7A6F5553AF4}"/>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BEA-47CC-8D4A-CD38E201C075}"/>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FBEA-47CC-8D4A-CD38E201C075}"/>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50B9-48C2-8A8B-A009407F3DA9}"/>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50B9-48C2-8A8B-A009407F3DA9}"/>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6F-47FF-A2F6-DDAECFAB56D6}"/>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F-47FF-A2F6-DDAECFAB56D6}"/>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507-466B-B600-7EDCD29E3B1D}"/>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07-466B-B600-7EDCD29E3B1D}"/>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7507-466B-B600-7EDCD29E3B1D}"/>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171-4292-9E4E-A5FE71DD1F3E}"/>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5171-4292-9E4E-A5FE71DD1F3E}"/>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29248.9</c:v>
                </c:pt>
                <c:pt idx="1">
                  <c:v>29778.5</c:v>
                </c:pt>
                <c:pt idx="2">
                  <c:v>28020.2</c:v>
                </c:pt>
                <c:pt idx="3">
                  <c:v>28994.400000000001</c:v>
                </c:pt>
                <c:pt idx="4">
                  <c:v>28697.7</c:v>
                </c:pt>
              </c:numCache>
            </c:numRef>
          </c:val>
          <c:extLst>
            <c:ext xmlns:c16="http://schemas.microsoft.com/office/drawing/2014/chart" uri="{C3380CC4-5D6E-409C-BE32-E72D297353CC}">
              <c16:uniqueId val="{00000000-B1EE-4273-93F9-FCCC725A9AF8}"/>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B1EE-4273-93F9-FCCC725A9AF8}"/>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5922</c:v>
                </c:pt>
                <c:pt idx="1">
                  <c:v>24577</c:v>
                </c:pt>
                <c:pt idx="2">
                  <c:v>34982</c:v>
                </c:pt>
                <c:pt idx="3">
                  <c:v>32098</c:v>
                </c:pt>
                <c:pt idx="4">
                  <c:v>33053</c:v>
                </c:pt>
              </c:numCache>
            </c:numRef>
          </c:val>
          <c:extLst>
            <c:ext xmlns:c16="http://schemas.microsoft.com/office/drawing/2014/chart" uri="{C3380CC4-5D6E-409C-BE32-E72D297353CC}">
              <c16:uniqueId val="{00000000-68CB-49F2-9A5F-286E835DAF37}"/>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68CB-49F2-9A5F-286E835DAF37}"/>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10.1</c:v>
                </c:pt>
                <c:pt idx="1">
                  <c:v>12.4</c:v>
                </c:pt>
                <c:pt idx="2">
                  <c:v>14.4</c:v>
                </c:pt>
                <c:pt idx="3">
                  <c:v>14.5</c:v>
                </c:pt>
                <c:pt idx="4">
                  <c:v>14.5</c:v>
                </c:pt>
              </c:numCache>
            </c:numRef>
          </c:val>
          <c:extLst>
            <c:ext xmlns:c16="http://schemas.microsoft.com/office/drawing/2014/chart" uri="{C3380CC4-5D6E-409C-BE32-E72D297353CC}">
              <c16:uniqueId val="{00000000-4E50-41FE-9E88-460DB18A50C1}"/>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4E50-41FE-9E88-460DB18A50C1}"/>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0C7-4CE3-9B96-DB164372B5E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10C7-4CE3-9B96-DB164372B5E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0A74-4E25-AB0D-980691D386E8}"/>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0A74-4E25-AB0D-980691D386E8}"/>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65-41F6-BB51-B838EA270AF6}"/>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65-41F6-BB51-B838EA270AF6}"/>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4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5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5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5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5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5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5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5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5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5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5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6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6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6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63"/>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6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6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6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67"/>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68"/>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6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70"/>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71"/>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7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73"/>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74"/>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75"/>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76"/>
                </a:ext>
              </a:extLst>
            </xdr:cNvPicPr>
          </xdr:nvPicPr>
          <xdr:blipFill>
            <a:blip xmlns:r="http://schemas.openxmlformats.org/officeDocument/2006/relationships" r:embed="rId4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77"/>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78"/>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79"/>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80"/>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81"/>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82"/>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83"/>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84"/>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85"/>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86"/>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87"/>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88"/>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689"/>
                </a:ext>
              </a:extLst>
            </xdr:cNvPicPr>
          </xdr:nvPicPr>
          <xdr:blipFill>
            <a:blip xmlns:r="http://schemas.openxmlformats.org/officeDocument/2006/relationships" r:embed="rId4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690"/>
                </a:ext>
              </a:extLst>
            </xdr:cNvPicPr>
          </xdr:nvPicPr>
          <xdr:blipFill>
            <a:blip xmlns:r="http://schemas.openxmlformats.org/officeDocument/2006/relationships" r:embed="rId4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691"/>
                </a:ext>
              </a:extLst>
            </xdr:cNvPicPr>
          </xdr:nvPicPr>
          <xdr:blipFill>
            <a:blip xmlns:r="http://schemas.openxmlformats.org/officeDocument/2006/relationships" r:embed="rId4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92"/>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693"/>
                </a:ext>
              </a:extLst>
            </xdr:cNvPicPr>
          </xdr:nvPicPr>
          <xdr:blipFill>
            <a:blip xmlns:r="http://schemas.openxmlformats.org/officeDocument/2006/relationships" r:embed="rId4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94"/>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95"/>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96"/>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I54" sqref="AI54"/>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香川県　善通寺市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2</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274</v>
      </c>
      <c r="G7" s="146"/>
      <c r="H7" s="146"/>
      <c r="I7" s="146"/>
      <c r="J7" s="147" t="s">
        <v>274</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1171</v>
      </c>
      <c r="G15" s="171"/>
      <c r="H15" s="171">
        <f>データ!AM6</f>
        <v>2793</v>
      </c>
      <c r="I15" s="171"/>
      <c r="J15" s="171">
        <f>データ!AN6</f>
        <v>3220</v>
      </c>
      <c r="K15" s="171"/>
      <c r="L15" s="171">
        <f>データ!AO6</f>
        <v>3240</v>
      </c>
      <c r="M15" s="171"/>
      <c r="N15" s="172">
        <f>データ!AP6</f>
        <v>3239</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1171</v>
      </c>
      <c r="G16" s="177"/>
      <c r="H16" s="177">
        <f>データ!AR6</f>
        <v>2793</v>
      </c>
      <c r="I16" s="177"/>
      <c r="J16" s="177">
        <f>データ!AS6</f>
        <v>3220</v>
      </c>
      <c r="K16" s="177"/>
      <c r="L16" s="177">
        <f>データ!AT6</f>
        <v>3240</v>
      </c>
      <c r="M16" s="177"/>
      <c r="N16" s="166">
        <f>データ!AU6</f>
        <v>3239</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116602</v>
      </c>
      <c r="J19" s="180"/>
      <c r="K19" s="180"/>
      <c r="L19" s="180">
        <f>データ!AX6</f>
        <v>116602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272</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273</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WCZ1sb1SwhpLwbuBoPWWgdlXF5y9F4ySbnTneqTCdxV7mNTkhQcbKnsMVR6dHkg8Se+DDoXYRmb+eno1aL0TeA==" saltValue="PIx4G4oxHQZLb0tZiOhAf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x14ac:dyDescent="0.15">
      <c r="A6" s="49" t="s">
        <v>115</v>
      </c>
      <c r="B6" s="67" t="str">
        <f>B7</f>
        <v>2018</v>
      </c>
      <c r="C6" s="67" t="str">
        <f t="shared" ref="C6:AX6" si="6">C7</f>
        <v>372048</v>
      </c>
      <c r="D6" s="67" t="str">
        <f t="shared" si="6"/>
        <v>47</v>
      </c>
      <c r="E6" s="67" t="str">
        <f t="shared" si="6"/>
        <v>04</v>
      </c>
      <c r="F6" s="67" t="str">
        <f t="shared" si="6"/>
        <v>0</v>
      </c>
      <c r="G6" s="67" t="str">
        <f t="shared" si="6"/>
        <v>000</v>
      </c>
      <c r="H6" s="67" t="str">
        <f t="shared" si="6"/>
        <v>香川県　善通寺市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令和16年6月30日　ぜんつうじ太陽光発電所</v>
      </c>
      <c r="S6" s="71" t="str">
        <f t="shared" si="6"/>
        <v>令和16年6月30日　ぜんつうじ太陽光発電所</v>
      </c>
      <c r="T6" s="67" t="str">
        <f t="shared" si="6"/>
        <v>無</v>
      </c>
      <c r="U6" s="71" t="str">
        <f t="shared" si="6"/>
        <v>四国電力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1171</v>
      </c>
      <c r="AM6" s="69">
        <f t="shared" si="6"/>
        <v>2793</v>
      </c>
      <c r="AN6" s="69">
        <f t="shared" si="6"/>
        <v>3220</v>
      </c>
      <c r="AO6" s="69">
        <f t="shared" si="6"/>
        <v>3240</v>
      </c>
      <c r="AP6" s="69">
        <f t="shared" si="6"/>
        <v>3239</v>
      </c>
      <c r="AQ6" s="69">
        <f t="shared" si="6"/>
        <v>1171</v>
      </c>
      <c r="AR6" s="69">
        <f t="shared" si="6"/>
        <v>2793</v>
      </c>
      <c r="AS6" s="69">
        <f t="shared" si="6"/>
        <v>3220</v>
      </c>
      <c r="AT6" s="69">
        <f t="shared" si="6"/>
        <v>3240</v>
      </c>
      <c r="AU6" s="69">
        <f t="shared" si="6"/>
        <v>3239</v>
      </c>
      <c r="AV6" s="69" t="str">
        <f t="shared" si="6"/>
        <v>-</v>
      </c>
      <c r="AW6" s="69">
        <f t="shared" si="6"/>
        <v>116602</v>
      </c>
      <c r="AX6" s="69">
        <f t="shared" si="6"/>
        <v>116602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2</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1171</v>
      </c>
      <c r="AM7" s="80">
        <v>2793</v>
      </c>
      <c r="AN7" s="80">
        <v>3220</v>
      </c>
      <c r="AO7" s="80">
        <v>3240</v>
      </c>
      <c r="AP7" s="80">
        <v>3239</v>
      </c>
      <c r="AQ7" s="80">
        <v>1171</v>
      </c>
      <c r="AR7" s="80">
        <v>2793</v>
      </c>
      <c r="AS7" s="80">
        <v>3220</v>
      </c>
      <c r="AT7" s="80">
        <v>3240</v>
      </c>
      <c r="AU7" s="80">
        <v>3239</v>
      </c>
      <c r="AV7" s="80" t="s">
        <v>127</v>
      </c>
      <c r="AW7" s="80">
        <v>116602</v>
      </c>
      <c r="AX7" s="80">
        <v>116602</v>
      </c>
      <c r="AY7" s="83">
        <v>117.7</v>
      </c>
      <c r="AZ7" s="83">
        <v>130.30000000000001</v>
      </c>
      <c r="BA7" s="83">
        <v>138.80000000000001</v>
      </c>
      <c r="BB7" s="83">
        <v>134.19999999999999</v>
      </c>
      <c r="BC7" s="83">
        <v>135.6</v>
      </c>
      <c r="BD7" s="83">
        <v>124.4</v>
      </c>
      <c r="BE7" s="83">
        <v>118.8</v>
      </c>
      <c r="BF7" s="83">
        <v>88.8</v>
      </c>
      <c r="BG7" s="83">
        <v>121.3</v>
      </c>
      <c r="BH7" s="83">
        <v>123.2</v>
      </c>
      <c r="BI7" s="83">
        <v>100</v>
      </c>
      <c r="BJ7" s="83">
        <v>117.7</v>
      </c>
      <c r="BK7" s="83">
        <v>130</v>
      </c>
      <c r="BL7" s="83">
        <v>138.69999999999999</v>
      </c>
      <c r="BM7" s="83">
        <v>134.1</v>
      </c>
      <c r="BN7" s="83">
        <v>135.5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29248.9</v>
      </c>
      <c r="CG7" s="83">
        <v>29778.5</v>
      </c>
      <c r="CH7" s="83">
        <v>28020.2</v>
      </c>
      <c r="CI7" s="83">
        <v>28994.400000000001</v>
      </c>
      <c r="CJ7" s="83">
        <v>28697.7</v>
      </c>
      <c r="CK7" s="83">
        <v>17642.5</v>
      </c>
      <c r="CL7" s="83">
        <v>18815.8</v>
      </c>
      <c r="CM7" s="83">
        <v>22847.9</v>
      </c>
      <c r="CN7" s="83">
        <v>19199</v>
      </c>
      <c r="CO7" s="83">
        <v>19830.400000000001</v>
      </c>
      <c r="CP7" s="80">
        <v>5922</v>
      </c>
      <c r="CQ7" s="80">
        <v>24577</v>
      </c>
      <c r="CR7" s="80">
        <v>34982</v>
      </c>
      <c r="CS7" s="80">
        <v>32098</v>
      </c>
      <c r="CT7" s="80">
        <v>33053</v>
      </c>
      <c r="CU7" s="80">
        <v>58539</v>
      </c>
      <c r="CV7" s="80">
        <v>37685</v>
      </c>
      <c r="CW7" s="80">
        <v>2390</v>
      </c>
      <c r="CX7" s="80">
        <v>32739</v>
      </c>
      <c r="CY7" s="80">
        <v>34140</v>
      </c>
      <c r="CZ7" s="80">
        <v>2558</v>
      </c>
      <c r="DA7" s="83">
        <v>10.1</v>
      </c>
      <c r="DB7" s="83">
        <v>12.4</v>
      </c>
      <c r="DC7" s="83">
        <v>14.4</v>
      </c>
      <c r="DD7" s="83">
        <v>14.5</v>
      </c>
      <c r="DE7" s="83">
        <v>14.5</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2558</v>
      </c>
      <c r="KW7" s="83">
        <v>10.1</v>
      </c>
      <c r="KX7" s="83">
        <v>12.4</v>
      </c>
      <c r="KY7" s="83">
        <v>14.4</v>
      </c>
      <c r="KZ7" s="83">
        <v>14.5</v>
      </c>
      <c r="LA7" s="83">
        <v>14.5</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1</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（最大出力合計2,558kW）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（最大出力合計2,558kW）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117.7</v>
      </c>
      <c r="AZ11" s="95">
        <f>AZ7</f>
        <v>130.30000000000001</v>
      </c>
      <c r="BA11" s="95">
        <f>BA7</f>
        <v>138.80000000000001</v>
      </c>
      <c r="BB11" s="95">
        <f>BB7</f>
        <v>134.19999999999999</v>
      </c>
      <c r="BC11" s="95">
        <f>BC7</f>
        <v>135.6</v>
      </c>
      <c r="BD11" s="84"/>
      <c r="BE11" s="84"/>
      <c r="BF11" s="84"/>
      <c r="BG11" s="84"/>
      <c r="BH11" s="84"/>
      <c r="BI11" s="94" t="s">
        <v>141</v>
      </c>
      <c r="BJ11" s="95">
        <f>BJ7</f>
        <v>117.7</v>
      </c>
      <c r="BK11" s="95">
        <f>BK7</f>
        <v>130</v>
      </c>
      <c r="BL11" s="95">
        <f>BL7</f>
        <v>138.69999999999999</v>
      </c>
      <c r="BM11" s="95">
        <f>BM7</f>
        <v>134.1</v>
      </c>
      <c r="BN11" s="95">
        <f>BN7</f>
        <v>135.5</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29248.9</v>
      </c>
      <c r="CG11" s="95">
        <f>CG7</f>
        <v>29778.5</v>
      </c>
      <c r="CH11" s="95">
        <f>CH7</f>
        <v>28020.2</v>
      </c>
      <c r="CI11" s="95">
        <f>CI7</f>
        <v>28994.400000000001</v>
      </c>
      <c r="CJ11" s="95">
        <f>CJ7</f>
        <v>28697.7</v>
      </c>
      <c r="CK11" s="84"/>
      <c r="CL11" s="84"/>
      <c r="CM11" s="84"/>
      <c r="CN11" s="84"/>
      <c r="CO11" s="94" t="s">
        <v>141</v>
      </c>
      <c r="CP11" s="96">
        <f>CP7</f>
        <v>5922</v>
      </c>
      <c r="CQ11" s="96">
        <f>CQ7</f>
        <v>24577</v>
      </c>
      <c r="CR11" s="96">
        <f>CR7</f>
        <v>34982</v>
      </c>
      <c r="CS11" s="96">
        <f>CS7</f>
        <v>32098</v>
      </c>
      <c r="CT11" s="96">
        <f>CT7</f>
        <v>33053</v>
      </c>
      <c r="CU11" s="84"/>
      <c r="CV11" s="84"/>
      <c r="CW11" s="84"/>
      <c r="CX11" s="84"/>
      <c r="CY11" s="84"/>
      <c r="CZ11" s="94" t="s">
        <v>141</v>
      </c>
      <c r="DA11" s="95">
        <f>DA7</f>
        <v>10.1</v>
      </c>
      <c r="DB11" s="95">
        <f>DB7</f>
        <v>12.4</v>
      </c>
      <c r="DC11" s="95">
        <f>DC7</f>
        <v>14.4</v>
      </c>
      <c r="DD11" s="95">
        <f>DD7</f>
        <v>14.5</v>
      </c>
      <c r="DE11" s="95">
        <f>DE7</f>
        <v>14.5</v>
      </c>
      <c r="DF11" s="84"/>
      <c r="DG11" s="84"/>
      <c r="DH11" s="84"/>
      <c r="DI11" s="84"/>
      <c r="DJ11" s="94" t="s">
        <v>141</v>
      </c>
      <c r="DK11" s="95">
        <f>DK7</f>
        <v>0</v>
      </c>
      <c r="DL11" s="95">
        <f>DL7</f>
        <v>0</v>
      </c>
      <c r="DM11" s="95">
        <f>DM7</f>
        <v>0</v>
      </c>
      <c r="DN11" s="95">
        <f>DN7</f>
        <v>0</v>
      </c>
      <c r="DO11" s="95">
        <f>DO7</f>
        <v>0</v>
      </c>
      <c r="DP11" s="84"/>
      <c r="DQ11" s="84"/>
      <c r="DR11" s="84"/>
      <c r="DS11" s="84"/>
      <c r="DT11" s="94" t="s">
        <v>141</v>
      </c>
      <c r="DU11" s="95">
        <f>DU7</f>
        <v>0</v>
      </c>
      <c r="DV11" s="95">
        <f>DV7</f>
        <v>0</v>
      </c>
      <c r="DW11" s="95">
        <f>DW7</f>
        <v>0</v>
      </c>
      <c r="DX11" s="95">
        <f>DX7</f>
        <v>0</v>
      </c>
      <c r="DY11" s="95">
        <f>DY7</f>
        <v>0</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141</v>
      </c>
      <c r="FJ11" s="95" t="str">
        <f>FJ7</f>
        <v>-</v>
      </c>
      <c r="FK11" s="95" t="str">
        <f>FK7</f>
        <v>-</v>
      </c>
      <c r="FL11" s="95" t="str">
        <f>FL7</f>
        <v>-</v>
      </c>
      <c r="FM11" s="95" t="str">
        <f>FM7</f>
        <v>-</v>
      </c>
      <c r="FN11" s="95" t="str">
        <f>FN7</f>
        <v>-</v>
      </c>
      <c r="FO11" s="84"/>
      <c r="FP11" s="84"/>
      <c r="FQ11" s="84"/>
      <c r="FR11" s="84"/>
      <c r="FS11" s="94" t="s">
        <v>142</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f>KW7</f>
        <v>10.1</v>
      </c>
      <c r="KX11" s="95">
        <f>KX7</f>
        <v>12.4</v>
      </c>
      <c r="KY11" s="95">
        <f>KY7</f>
        <v>14.4</v>
      </c>
      <c r="KZ11" s="95">
        <f>KZ7</f>
        <v>14.5</v>
      </c>
      <c r="LA11" s="95">
        <f>LA7</f>
        <v>14.5</v>
      </c>
      <c r="LB11" s="84"/>
      <c r="LC11" s="84"/>
      <c r="LD11" s="84"/>
      <c r="LE11" s="84"/>
      <c r="LF11" s="94" t="s">
        <v>141</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124.4</v>
      </c>
      <c r="AZ12" s="95">
        <f>BE7</f>
        <v>118.8</v>
      </c>
      <c r="BA12" s="95">
        <f>BF7</f>
        <v>88.8</v>
      </c>
      <c r="BB12" s="95">
        <f>BG7</f>
        <v>121.3</v>
      </c>
      <c r="BC12" s="95">
        <f>BH7</f>
        <v>123.2</v>
      </c>
      <c r="BD12" s="84"/>
      <c r="BE12" s="84"/>
      <c r="BF12" s="84"/>
      <c r="BG12" s="84"/>
      <c r="BH12" s="84"/>
      <c r="BI12" s="94" t="s">
        <v>145</v>
      </c>
      <c r="BJ12" s="95">
        <f>BO7</f>
        <v>324.60000000000002</v>
      </c>
      <c r="BK12" s="95">
        <f>BP7</f>
        <v>255.4</v>
      </c>
      <c r="BL12" s="95">
        <f>BQ7</f>
        <v>269.8</v>
      </c>
      <c r="BM12" s="95">
        <f>BR7</f>
        <v>247.9</v>
      </c>
      <c r="BN12" s="95">
        <f>BS7</f>
        <v>240.1</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17642.5</v>
      </c>
      <c r="CG12" s="95">
        <f>CL7</f>
        <v>18815.8</v>
      </c>
      <c r="CH12" s="95">
        <f>CM7</f>
        <v>22847.9</v>
      </c>
      <c r="CI12" s="95">
        <f>CN7</f>
        <v>19199</v>
      </c>
      <c r="CJ12" s="95">
        <f>CO7</f>
        <v>19830.400000000001</v>
      </c>
      <c r="CK12" s="84"/>
      <c r="CL12" s="84"/>
      <c r="CM12" s="84"/>
      <c r="CN12" s="84"/>
      <c r="CO12" s="94" t="s">
        <v>145</v>
      </c>
      <c r="CP12" s="96">
        <f>CU7</f>
        <v>58539</v>
      </c>
      <c r="CQ12" s="96">
        <f>CV7</f>
        <v>37685</v>
      </c>
      <c r="CR12" s="96">
        <f>CW7</f>
        <v>2390</v>
      </c>
      <c r="CS12" s="96">
        <f>CX7</f>
        <v>32739</v>
      </c>
      <c r="CT12" s="96">
        <f>CY7</f>
        <v>34140</v>
      </c>
      <c r="CU12" s="84"/>
      <c r="CV12" s="84"/>
      <c r="CW12" s="84"/>
      <c r="CX12" s="84"/>
      <c r="CY12" s="84"/>
      <c r="CZ12" s="94" t="s">
        <v>145</v>
      </c>
      <c r="DA12" s="95">
        <f>DF7</f>
        <v>33.9</v>
      </c>
      <c r="DB12" s="95">
        <f>DG7</f>
        <v>31</v>
      </c>
      <c r="DC12" s="95">
        <f>DH7</f>
        <v>34.700000000000003</v>
      </c>
      <c r="DD12" s="95">
        <f>DI7</f>
        <v>30</v>
      </c>
      <c r="DE12" s="95">
        <f>DJ7</f>
        <v>30.2</v>
      </c>
      <c r="DF12" s="84"/>
      <c r="DG12" s="84"/>
      <c r="DH12" s="84"/>
      <c r="DI12" s="84"/>
      <c r="DJ12" s="94" t="s">
        <v>145</v>
      </c>
      <c r="DK12" s="95">
        <f>DP7</f>
        <v>14.6</v>
      </c>
      <c r="DL12" s="95">
        <f>DQ7</f>
        <v>17.5</v>
      </c>
      <c r="DM12" s="95">
        <f>DR7</f>
        <v>14.4</v>
      </c>
      <c r="DN12" s="95">
        <f>DS7</f>
        <v>11.8</v>
      </c>
      <c r="DO12" s="95">
        <f>DT7</f>
        <v>14.2</v>
      </c>
      <c r="DP12" s="84"/>
      <c r="DQ12" s="84"/>
      <c r="DR12" s="84"/>
      <c r="DS12" s="84"/>
      <c r="DT12" s="94" t="s">
        <v>145</v>
      </c>
      <c r="DU12" s="95">
        <f>DZ7</f>
        <v>109.9</v>
      </c>
      <c r="DV12" s="95">
        <f>EA7</f>
        <v>107.3</v>
      </c>
      <c r="DW12" s="95">
        <f>EB7</f>
        <v>104.1</v>
      </c>
      <c r="DX12" s="95">
        <f>EC7</f>
        <v>136</v>
      </c>
      <c r="DY12" s="95">
        <f>ED7</f>
        <v>133.5</v>
      </c>
      <c r="DZ12" s="84"/>
      <c r="EA12" s="84"/>
      <c r="EB12" s="84"/>
      <c r="EC12" s="84"/>
      <c r="ED12" s="94" t="s">
        <v>146</v>
      </c>
      <c r="EE12" s="95" t="str">
        <f>EJ7</f>
        <v>-</v>
      </c>
      <c r="EF12" s="95" t="str">
        <f>EK7</f>
        <v>-</v>
      </c>
      <c r="EG12" s="95" t="str">
        <f>EL7</f>
        <v>-</v>
      </c>
      <c r="EH12" s="95" t="str">
        <f>EM7</f>
        <v>-</v>
      </c>
      <c r="EI12" s="95" t="str">
        <f>EN7</f>
        <v>-</v>
      </c>
      <c r="EJ12" s="84"/>
      <c r="EK12" s="84"/>
      <c r="EL12" s="84"/>
      <c r="EM12" s="84"/>
      <c r="EN12" s="94" t="s">
        <v>145</v>
      </c>
      <c r="EO12" s="95">
        <f>ET7</f>
        <v>72.5</v>
      </c>
      <c r="EP12" s="95">
        <f>EU7</f>
        <v>75.599999999999994</v>
      </c>
      <c r="EQ12" s="95">
        <f>EV7</f>
        <v>78.8</v>
      </c>
      <c r="ER12" s="95">
        <f>EW7</f>
        <v>87.3</v>
      </c>
      <c r="ES12" s="95">
        <f>EX7</f>
        <v>82.1</v>
      </c>
      <c r="ET12" s="84"/>
      <c r="EU12" s="84"/>
      <c r="EV12" s="84"/>
      <c r="EW12" s="84"/>
      <c r="EX12" s="84"/>
      <c r="EY12" s="94" t="s">
        <v>147</v>
      </c>
      <c r="EZ12" s="95" t="str">
        <f>IF($EZ$8,FE7,"-")</f>
        <v>-</v>
      </c>
      <c r="FA12" s="95" t="str">
        <f>IF($EZ$8,FF7,"-")</f>
        <v>-</v>
      </c>
      <c r="FB12" s="95" t="str">
        <f>IF($EZ$8,FG7,"-")</f>
        <v>-</v>
      </c>
      <c r="FC12" s="95" t="str">
        <f>IF($EZ$8,FH7,"-")</f>
        <v>-</v>
      </c>
      <c r="FD12" s="95" t="str">
        <f>IF($EZ$8,FI7,"-")</f>
        <v>-</v>
      </c>
      <c r="FE12" s="84"/>
      <c r="FF12" s="84"/>
      <c r="FG12" s="84"/>
      <c r="FH12" s="84"/>
      <c r="FI12" s="94" t="s">
        <v>147</v>
      </c>
      <c r="FJ12" s="95" t="str">
        <f>IF($FJ$8,FO7,"-")</f>
        <v>-</v>
      </c>
      <c r="FK12" s="95" t="str">
        <f>IF($FJ$8,FP7,"-")</f>
        <v>-</v>
      </c>
      <c r="FL12" s="95" t="str">
        <f>IF($FJ$8,FQ7,"-")</f>
        <v>-</v>
      </c>
      <c r="FM12" s="95" t="str">
        <f>IF($FJ$8,FR7,"-")</f>
        <v>-</v>
      </c>
      <c r="FN12" s="95" t="str">
        <f>IF($FJ$8,FS7,"-")</f>
        <v>-</v>
      </c>
      <c r="FO12" s="84"/>
      <c r="FP12" s="84"/>
      <c r="FQ12" s="84"/>
      <c r="FR12" s="84"/>
      <c r="FS12" s="94" t="s">
        <v>147</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149</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13.7</v>
      </c>
      <c r="KX12" s="95">
        <f>IF($KW$8,LC7,"-")</f>
        <v>12</v>
      </c>
      <c r="KY12" s="95">
        <f>IF($KW$8,LD7,"-")</f>
        <v>14.5</v>
      </c>
      <c r="KZ12" s="95">
        <f>IF($KW$8,LE7,"-")</f>
        <v>14.9</v>
      </c>
      <c r="LA12" s="95">
        <f>IF($KW$8,LF7,"-")</f>
        <v>15.2</v>
      </c>
      <c r="LB12" s="84"/>
      <c r="LC12" s="84"/>
      <c r="LD12" s="84"/>
      <c r="LE12" s="84"/>
      <c r="LF12" s="94" t="s">
        <v>147</v>
      </c>
      <c r="LG12" s="95">
        <f>IF($LG$8,LL7,"-")</f>
        <v>2.5</v>
      </c>
      <c r="LH12" s="95">
        <f>IF($LG$8,LM7,"-")</f>
        <v>0.3</v>
      </c>
      <c r="LI12" s="95">
        <f>IF($LG$8,LN7,"-")</f>
        <v>0.3</v>
      </c>
      <c r="LJ12" s="95">
        <f>IF($LG$8,LO7,"-")</f>
        <v>0.3</v>
      </c>
      <c r="LK12" s="95">
        <f>IF($LG$8,LP7,"-")</f>
        <v>0.7</v>
      </c>
      <c r="LL12" s="84"/>
      <c r="LM12" s="84"/>
      <c r="LN12" s="84"/>
      <c r="LO12" s="84"/>
      <c r="LP12" s="94" t="s">
        <v>147</v>
      </c>
      <c r="LQ12" s="95">
        <f>IF($LQ$8,LV7,"-")</f>
        <v>259</v>
      </c>
      <c r="LR12" s="95">
        <f>IF($LQ$8,LW7,"-")</f>
        <v>197.2</v>
      </c>
      <c r="LS12" s="95">
        <f>IF($LQ$8,LX7,"-")</f>
        <v>181.3</v>
      </c>
      <c r="LT12" s="95">
        <f>IF($LQ$8,LY7,"-")</f>
        <v>164.9</v>
      </c>
      <c r="LU12" s="95">
        <f>IF($LQ$8,LZ7,"-")</f>
        <v>146.19999999999999</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197" t="s">
        <v>152</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117.7</v>
      </c>
      <c r="AZ17" s="106">
        <f t="shared" ref="AZ17:BC17" si="9">IF(AZ7="-",NA(),AZ7)</f>
        <v>130.30000000000001</v>
      </c>
      <c r="BA17" s="106">
        <f t="shared" si="9"/>
        <v>138.80000000000001</v>
      </c>
      <c r="BB17" s="106">
        <f t="shared" si="9"/>
        <v>134.19999999999999</v>
      </c>
      <c r="BC17" s="106">
        <f t="shared" si="9"/>
        <v>135.6</v>
      </c>
      <c r="BD17" s="100"/>
      <c r="BE17" s="100"/>
      <c r="BF17" s="100"/>
      <c r="BG17" s="100"/>
      <c r="BH17" s="100"/>
      <c r="BI17" s="105" t="s">
        <v>164</v>
      </c>
      <c r="BJ17" s="106">
        <f>IF(BJ7="-",NA(),BJ7)</f>
        <v>117.7</v>
      </c>
      <c r="BK17" s="106">
        <f t="shared" ref="BK17:BN17" si="10">IF(BK7="-",NA(),BK7)</f>
        <v>130</v>
      </c>
      <c r="BL17" s="106">
        <f t="shared" si="10"/>
        <v>138.69999999999999</v>
      </c>
      <c r="BM17" s="106">
        <f t="shared" si="10"/>
        <v>134.1</v>
      </c>
      <c r="BN17" s="106">
        <f t="shared" si="10"/>
        <v>135.5</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164</v>
      </c>
      <c r="CF17" s="106">
        <f>IF(CF7="-",NA(),CF7)</f>
        <v>29248.9</v>
      </c>
      <c r="CG17" s="106">
        <f t="shared" ref="CG17:CJ17" si="12">IF(CG7="-",NA(),CG7)</f>
        <v>29778.5</v>
      </c>
      <c r="CH17" s="106">
        <f t="shared" si="12"/>
        <v>28020.2</v>
      </c>
      <c r="CI17" s="106">
        <f t="shared" si="12"/>
        <v>28994.400000000001</v>
      </c>
      <c r="CJ17" s="106">
        <f t="shared" si="12"/>
        <v>28697.7</v>
      </c>
      <c r="CK17" s="100"/>
      <c r="CL17" s="100"/>
      <c r="CM17" s="100"/>
      <c r="CN17" s="100"/>
      <c r="CO17" s="105" t="s">
        <v>165</v>
      </c>
      <c r="CP17" s="107">
        <f>IF(CP7="-",NA(),CP7)</f>
        <v>5922</v>
      </c>
      <c r="CQ17" s="107">
        <f t="shared" ref="CQ17:CT17" si="13">IF(CQ7="-",NA(),CQ7)</f>
        <v>24577</v>
      </c>
      <c r="CR17" s="107">
        <f t="shared" si="13"/>
        <v>34982</v>
      </c>
      <c r="CS17" s="107">
        <f t="shared" si="13"/>
        <v>32098</v>
      </c>
      <c r="CT17" s="107">
        <f t="shared" si="13"/>
        <v>33053</v>
      </c>
      <c r="CU17" s="100"/>
      <c r="CV17" s="100"/>
      <c r="CW17" s="100"/>
      <c r="CX17" s="100"/>
      <c r="CY17" s="100"/>
      <c r="CZ17" s="105" t="s">
        <v>163</v>
      </c>
      <c r="DA17" s="106">
        <f>IF(DA7="-",NA(),DA7)</f>
        <v>10.1</v>
      </c>
      <c r="DB17" s="106">
        <f t="shared" ref="DB17:DE17" si="14">IF(DB7="-",NA(),DB7)</f>
        <v>12.4</v>
      </c>
      <c r="DC17" s="106">
        <f t="shared" si="14"/>
        <v>14.4</v>
      </c>
      <c r="DD17" s="106">
        <f t="shared" si="14"/>
        <v>14.5</v>
      </c>
      <c r="DE17" s="106">
        <f t="shared" si="14"/>
        <v>14.5</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166</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164</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10.1</v>
      </c>
      <c r="KX17" s="106">
        <f t="shared" ref="KX17:LA17" si="34">IF(KX7="-",NA(),KX7)</f>
        <v>12.4</v>
      </c>
      <c r="KY17" s="106">
        <f t="shared" si="34"/>
        <v>14.4</v>
      </c>
      <c r="KZ17" s="106">
        <f t="shared" si="34"/>
        <v>14.5</v>
      </c>
      <c r="LA17" s="106">
        <f t="shared" si="34"/>
        <v>14.5</v>
      </c>
      <c r="LB17" s="100"/>
      <c r="LC17" s="100"/>
      <c r="LD17" s="100"/>
      <c r="LE17" s="100"/>
      <c r="LF17" s="105" t="s">
        <v>163</v>
      </c>
      <c r="LG17" s="106">
        <f>IF(LG7="-",NA(),LG7)</f>
        <v>0</v>
      </c>
      <c r="LH17" s="106">
        <f t="shared" ref="LH17:LK17" si="35">IF(LH7="-",NA(),LH7)</f>
        <v>0</v>
      </c>
      <c r="LI17" s="106">
        <f t="shared" si="35"/>
        <v>0</v>
      </c>
      <c r="LJ17" s="106">
        <f t="shared" si="35"/>
        <v>0</v>
      </c>
      <c r="LK17" s="106">
        <f t="shared" si="35"/>
        <v>0</v>
      </c>
      <c r="LL17" s="100"/>
      <c r="LM17" s="100"/>
      <c r="LN17" s="100"/>
      <c r="LO17" s="100"/>
      <c r="LP17" s="105" t="s">
        <v>166</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167</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168</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169</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168</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168</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170</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169</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168</v>
      </c>
      <c r="DK18" s="106">
        <f>IF(DP7="-",NA(),DP7)</f>
        <v>14.6</v>
      </c>
      <c r="DL18" s="106">
        <f t="shared" ref="DL18:DO18" si="45">IF(DQ7="-",NA(),DQ7)</f>
        <v>17.5</v>
      </c>
      <c r="DM18" s="106">
        <f t="shared" si="45"/>
        <v>14.4</v>
      </c>
      <c r="DN18" s="106">
        <f t="shared" si="45"/>
        <v>11.8</v>
      </c>
      <c r="DO18" s="106">
        <f t="shared" si="45"/>
        <v>14.2</v>
      </c>
      <c r="DP18" s="100"/>
      <c r="DQ18" s="100"/>
      <c r="DR18" s="100"/>
      <c r="DS18" s="100"/>
      <c r="DT18" s="105" t="s">
        <v>168</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168</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168</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169</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168</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168</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168</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168</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168</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168</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168</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168</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168</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168</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168</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168</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168</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169</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168</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168</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171</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172</v>
      </c>
      <c r="C20" s="196"/>
      <c r="D20" s="100"/>
    </row>
    <row r="21" spans="1:374" x14ac:dyDescent="0.15">
      <c r="A21" s="97">
        <f t="shared" si="7"/>
        <v>7</v>
      </c>
      <c r="B21" s="196" t="s">
        <v>173</v>
      </c>
      <c r="C21" s="196"/>
      <c r="D21" s="100"/>
    </row>
    <row r="22" spans="1:374" x14ac:dyDescent="0.15">
      <c r="A22" s="97">
        <f t="shared" si="7"/>
        <v>8</v>
      </c>
      <c r="B22" s="196" t="s">
        <v>174</v>
      </c>
      <c r="C22" s="196"/>
      <c r="D22" s="100"/>
      <c r="E22" s="198" t="s">
        <v>175</v>
      </c>
      <c r="F22" s="199"/>
      <c r="G22" s="199"/>
      <c r="H22" s="199"/>
      <c r="I22" s="200"/>
    </row>
    <row r="23" spans="1:374" x14ac:dyDescent="0.15">
      <c r="A23" s="97">
        <f t="shared" si="7"/>
        <v>9</v>
      </c>
      <c r="B23" s="196" t="s">
        <v>176</v>
      </c>
      <c r="C23" s="196"/>
      <c r="D23" s="100"/>
      <c r="E23" s="201"/>
      <c r="F23" s="202"/>
      <c r="G23" s="202"/>
      <c r="H23" s="202"/>
      <c r="I23" s="203"/>
    </row>
    <row r="24" spans="1:374" x14ac:dyDescent="0.15">
      <c r="A24" s="97">
        <f t="shared" si="7"/>
        <v>10</v>
      </c>
      <c r="B24" s="196" t="s">
        <v>177</v>
      </c>
      <c r="C24" s="196"/>
      <c r="D24" s="100"/>
      <c r="E24" s="201"/>
      <c r="F24" s="202"/>
      <c r="G24" s="202"/>
      <c r="H24" s="202"/>
      <c r="I24" s="203"/>
    </row>
    <row r="25" spans="1:374" x14ac:dyDescent="0.15">
      <c r="A25" s="97">
        <f t="shared" si="7"/>
        <v>11</v>
      </c>
      <c r="B25" s="196" t="s">
        <v>178</v>
      </c>
      <c r="C25" s="196"/>
      <c r="D25" s="100"/>
      <c r="E25" s="201"/>
      <c r="F25" s="202"/>
      <c r="G25" s="202"/>
      <c r="H25" s="202"/>
      <c r="I25" s="203"/>
    </row>
    <row r="26" spans="1:374" x14ac:dyDescent="0.15">
      <c r="A26" s="97">
        <f t="shared" si="7"/>
        <v>12</v>
      </c>
      <c r="B26" s="196" t="s">
        <v>179</v>
      </c>
      <c r="C26" s="196"/>
      <c r="D26" s="100"/>
      <c r="E26" s="201"/>
      <c r="F26" s="202"/>
      <c r="G26" s="202"/>
      <c r="H26" s="202"/>
      <c r="I26" s="203"/>
    </row>
    <row r="27" spans="1:374" x14ac:dyDescent="0.15">
      <c r="A27" s="97">
        <f t="shared" si="7"/>
        <v>13</v>
      </c>
      <c r="B27" s="196" t="s">
        <v>180</v>
      </c>
      <c r="C27" s="196"/>
      <c r="D27" s="100"/>
      <c r="E27" s="201"/>
      <c r="F27" s="202"/>
      <c r="G27" s="202"/>
      <c r="H27" s="202"/>
      <c r="I27" s="203"/>
    </row>
    <row r="28" spans="1:374" x14ac:dyDescent="0.15">
      <c r="A28" s="97">
        <f t="shared" si="7"/>
        <v>14</v>
      </c>
      <c r="B28" s="196" t="s">
        <v>181</v>
      </c>
      <c r="C28" s="196"/>
      <c r="D28" s="100"/>
      <c r="E28" s="201"/>
      <c r="F28" s="202"/>
      <c r="G28" s="202"/>
      <c r="H28" s="202"/>
      <c r="I28" s="203"/>
    </row>
    <row r="29" spans="1:374" x14ac:dyDescent="0.15">
      <c r="A29" s="97">
        <f t="shared" si="7"/>
        <v>15</v>
      </c>
      <c r="B29" s="196" t="s">
        <v>182</v>
      </c>
      <c r="C29" s="196"/>
      <c r="D29" s="100"/>
      <c r="E29" s="201"/>
      <c r="F29" s="202"/>
      <c r="G29" s="202"/>
      <c r="H29" s="202"/>
      <c r="I29" s="203"/>
    </row>
    <row r="30" spans="1:374" x14ac:dyDescent="0.15">
      <c r="A30" s="97">
        <f t="shared" si="7"/>
        <v>16</v>
      </c>
      <c r="B30" s="196" t="s">
        <v>183</v>
      </c>
      <c r="C30" s="196"/>
      <c r="D30" s="100"/>
      <c r="E30" s="201"/>
      <c r="F30" s="202"/>
      <c r="G30" s="202"/>
      <c r="H30" s="202"/>
      <c r="I30" s="203"/>
    </row>
    <row r="31" spans="1:374" x14ac:dyDescent="0.15">
      <c r="A31" s="97">
        <f t="shared" si="7"/>
        <v>17</v>
      </c>
      <c r="B31" s="196" t="s">
        <v>184</v>
      </c>
      <c r="C31" s="196"/>
      <c r="D31" s="100"/>
      <c r="E31" s="201"/>
      <c r="F31" s="202"/>
      <c r="G31" s="202"/>
      <c r="H31" s="202"/>
      <c r="I31" s="203"/>
    </row>
    <row r="32" spans="1:374" x14ac:dyDescent="0.15">
      <c r="A32" s="97">
        <f t="shared" si="7"/>
        <v>18</v>
      </c>
      <c r="B32" s="196" t="s">
        <v>185</v>
      </c>
      <c r="C32" s="196"/>
      <c r="D32" s="100"/>
      <c r="E32" s="201"/>
      <c r="F32" s="202"/>
      <c r="G32" s="202"/>
      <c r="H32" s="202"/>
      <c r="I32" s="203"/>
    </row>
    <row r="33" spans="1:16" x14ac:dyDescent="0.15">
      <c r="A33" s="97">
        <f t="shared" si="7"/>
        <v>19</v>
      </c>
      <c r="B33" s="196" t="s">
        <v>186</v>
      </c>
      <c r="C33" s="196"/>
      <c r="D33" s="100"/>
      <c r="E33" s="201"/>
      <c r="F33" s="202"/>
      <c r="G33" s="202"/>
      <c r="H33" s="202"/>
      <c r="I33" s="203"/>
    </row>
    <row r="34" spans="1:16" x14ac:dyDescent="0.15">
      <c r="A34" s="97">
        <f t="shared" si="7"/>
        <v>20</v>
      </c>
      <c r="B34" s="196" t="s">
        <v>187</v>
      </c>
      <c r="C34" s="196"/>
      <c r="D34" s="100"/>
      <c r="E34" s="201"/>
      <c r="F34" s="202"/>
      <c r="G34" s="202"/>
      <c r="H34" s="202"/>
      <c r="I34" s="203"/>
    </row>
    <row r="35" spans="1:16" ht="25.5" customHeight="1" x14ac:dyDescent="0.15">
      <c r="E35" s="204"/>
      <c r="F35" s="205"/>
      <c r="G35" s="205"/>
      <c r="H35" s="205"/>
      <c r="I35" s="206"/>
    </row>
    <row r="36" spans="1:16" x14ac:dyDescent="0.15">
      <c r="A36" t="s">
        <v>188</v>
      </c>
      <c r="B36" t="s">
        <v>189</v>
      </c>
    </row>
    <row r="37" spans="1:16" x14ac:dyDescent="0.15">
      <c r="A37" t="s">
        <v>190</v>
      </c>
      <c r="B37" t="s">
        <v>191</v>
      </c>
      <c r="L37" s="198" t="s">
        <v>175</v>
      </c>
      <c r="M37" s="199"/>
      <c r="N37" s="199"/>
      <c r="O37" s="199"/>
      <c r="P37" s="200"/>
    </row>
    <row r="38" spans="1:16" x14ac:dyDescent="0.15">
      <c r="A38" t="s">
        <v>192</v>
      </c>
      <c r="B38" t="s">
        <v>193</v>
      </c>
      <c r="L38" s="201"/>
      <c r="M38" s="202"/>
      <c r="N38" s="202"/>
      <c r="O38" s="202"/>
      <c r="P38" s="203"/>
    </row>
    <row r="39" spans="1:16" x14ac:dyDescent="0.15">
      <c r="A39" t="s">
        <v>194</v>
      </c>
      <c r="B39" t="s">
        <v>195</v>
      </c>
      <c r="L39" s="201"/>
      <c r="M39" s="202"/>
      <c r="N39" s="202"/>
      <c r="O39" s="202"/>
      <c r="P39" s="203"/>
    </row>
    <row r="40" spans="1:16" x14ac:dyDescent="0.15">
      <c r="A40" t="s">
        <v>196</v>
      </c>
      <c r="B40" t="s">
        <v>197</v>
      </c>
      <c r="L40" s="201"/>
      <c r="M40" s="202"/>
      <c r="N40" s="202"/>
      <c r="O40" s="202"/>
      <c r="P40" s="203"/>
    </row>
    <row r="41" spans="1:16" x14ac:dyDescent="0.15">
      <c r="A41" t="s">
        <v>198</v>
      </c>
      <c r="B41" t="s">
        <v>199</v>
      </c>
      <c r="L41" s="201"/>
      <c r="M41" s="202"/>
      <c r="N41" s="202"/>
      <c r="O41" s="202"/>
      <c r="P41" s="203"/>
    </row>
    <row r="42" spans="1:16" x14ac:dyDescent="0.15">
      <c r="A42" t="s">
        <v>200</v>
      </c>
      <c r="B42" t="s">
        <v>201</v>
      </c>
      <c r="L42" s="201"/>
      <c r="M42" s="202"/>
      <c r="N42" s="202"/>
      <c r="O42" s="202"/>
      <c r="P42" s="203"/>
    </row>
    <row r="43" spans="1:16" x14ac:dyDescent="0.15">
      <c r="A43" t="s">
        <v>202</v>
      </c>
      <c r="B43" t="s">
        <v>203</v>
      </c>
      <c r="L43" s="201"/>
      <c r="M43" s="202"/>
      <c r="N43" s="202"/>
      <c r="O43" s="202"/>
      <c r="P43" s="203"/>
    </row>
    <row r="44" spans="1:16" x14ac:dyDescent="0.15">
      <c r="A44" t="s">
        <v>204</v>
      </c>
      <c r="B44" t="s">
        <v>205</v>
      </c>
      <c r="L44" s="201"/>
      <c r="M44" s="202"/>
      <c r="N44" s="202"/>
      <c r="O44" s="202"/>
      <c r="P44" s="203"/>
    </row>
    <row r="45" spans="1:16" x14ac:dyDescent="0.15">
      <c r="A45" t="s">
        <v>206</v>
      </c>
      <c r="B45" t="s">
        <v>207</v>
      </c>
      <c r="L45" s="201"/>
      <c r="M45" s="202"/>
      <c r="N45" s="202"/>
      <c r="O45" s="202"/>
      <c r="P45" s="203"/>
    </row>
    <row r="46" spans="1:16" x14ac:dyDescent="0.15">
      <c r="A46" t="s">
        <v>208</v>
      </c>
      <c r="B46" t="s">
        <v>209</v>
      </c>
      <c r="L46" s="201"/>
      <c r="M46" s="202"/>
      <c r="N46" s="202"/>
      <c r="O46" s="202"/>
      <c r="P46" s="203"/>
    </row>
    <row r="47" spans="1:16" x14ac:dyDescent="0.15">
      <c r="A47" t="s">
        <v>210</v>
      </c>
      <c r="B47" t="s">
        <v>211</v>
      </c>
      <c r="L47" s="201"/>
      <c r="M47" s="202"/>
      <c r="N47" s="202"/>
      <c r="O47" s="202"/>
      <c r="P47" s="203"/>
    </row>
    <row r="48" spans="1:16" x14ac:dyDescent="0.15">
      <c r="A48" t="s">
        <v>212</v>
      </c>
      <c r="B48" t="s">
        <v>213</v>
      </c>
      <c r="L48" s="201"/>
      <c r="M48" s="202"/>
      <c r="N48" s="202"/>
      <c r="O48" s="202"/>
      <c r="P48" s="203"/>
    </row>
    <row r="49" spans="1:16" x14ac:dyDescent="0.15">
      <c r="A49" t="s">
        <v>214</v>
      </c>
      <c r="B49" t="s">
        <v>215</v>
      </c>
      <c r="L49" s="201"/>
      <c r="M49" s="202"/>
      <c r="N49" s="202"/>
      <c r="O49" s="202"/>
      <c r="P49" s="203"/>
    </row>
    <row r="50" spans="1:16" ht="26.25" customHeight="1" x14ac:dyDescent="0.15">
      <c r="A50" t="s">
        <v>216</v>
      </c>
      <c r="B50" t="s">
        <v>217</v>
      </c>
      <c r="L50" s="204"/>
      <c r="M50" s="205"/>
      <c r="N50" s="205"/>
      <c r="O50" s="205"/>
      <c r="P50" s="206"/>
    </row>
    <row r="51" spans="1:16" x14ac:dyDescent="0.15">
      <c r="A51" t="s">
        <v>218</v>
      </c>
      <c r="B51" t="s">
        <v>219</v>
      </c>
    </row>
    <row r="52" spans="1:16" x14ac:dyDescent="0.15">
      <c r="A52" t="s">
        <v>220</v>
      </c>
      <c r="B52" t="s">
        <v>221</v>
      </c>
    </row>
    <row r="53" spans="1:16" x14ac:dyDescent="0.15">
      <c r="A53" t="s">
        <v>222</v>
      </c>
      <c r="B53" t="s">
        <v>223</v>
      </c>
    </row>
    <row r="54" spans="1:16" x14ac:dyDescent="0.15">
      <c r="A54" t="s">
        <v>224</v>
      </c>
      <c r="B54" t="s">
        <v>225</v>
      </c>
    </row>
    <row r="55" spans="1:16" x14ac:dyDescent="0.15">
      <c r="A55" t="s">
        <v>226</v>
      </c>
      <c r="B55" t="s">
        <v>227</v>
      </c>
    </row>
    <row r="56" spans="1:16" x14ac:dyDescent="0.15">
      <c r="A56" t="s">
        <v>228</v>
      </c>
      <c r="B56" t="s">
        <v>229</v>
      </c>
    </row>
    <row r="57" spans="1:16" x14ac:dyDescent="0.15">
      <c r="A57" t="s">
        <v>230</v>
      </c>
      <c r="B57" t="s">
        <v>231</v>
      </c>
    </row>
    <row r="58" spans="1:16" x14ac:dyDescent="0.15">
      <c r="A58" t="s">
        <v>232</v>
      </c>
      <c r="B58" t="s">
        <v>233</v>
      </c>
    </row>
    <row r="59" spans="1:16" x14ac:dyDescent="0.15">
      <c r="A59" t="s">
        <v>234</v>
      </c>
      <c r="B59" t="s">
        <v>235</v>
      </c>
    </row>
    <row r="60" spans="1:16" x14ac:dyDescent="0.15">
      <c r="A60" t="s">
        <v>236</v>
      </c>
      <c r="B60" t="s">
        <v>237</v>
      </c>
    </row>
    <row r="61" spans="1:16" x14ac:dyDescent="0.15">
      <c r="A61" t="s">
        <v>238</v>
      </c>
      <c r="B61" t="s">
        <v>239</v>
      </c>
    </row>
    <row r="62" spans="1:16" x14ac:dyDescent="0.15">
      <c r="A62" t="s">
        <v>240</v>
      </c>
      <c r="B62" t="s">
        <v>241</v>
      </c>
    </row>
    <row r="63" spans="1:16" x14ac:dyDescent="0.15">
      <c r="A63" t="s">
        <v>242</v>
      </c>
      <c r="B63" t="s">
        <v>243</v>
      </c>
    </row>
    <row r="64" spans="1:16" x14ac:dyDescent="0.15">
      <c r="A64" t="s">
        <v>244</v>
      </c>
      <c r="B64" t="s">
        <v>245</v>
      </c>
    </row>
    <row r="65" spans="1:2" x14ac:dyDescent="0.15">
      <c r="A65" t="s">
        <v>246</v>
      </c>
      <c r="B65" t="s">
        <v>247</v>
      </c>
    </row>
    <row r="66" spans="1:2" x14ac:dyDescent="0.15">
      <c r="A66" t="s">
        <v>248</v>
      </c>
      <c r="B66" t="s">
        <v>249</v>
      </c>
    </row>
    <row r="67" spans="1:2" x14ac:dyDescent="0.15">
      <c r="A67" t="s">
        <v>250</v>
      </c>
      <c r="B67" t="s">
        <v>249</v>
      </c>
    </row>
    <row r="68" spans="1:2" x14ac:dyDescent="0.15">
      <c r="A68" t="s">
        <v>251</v>
      </c>
      <c r="B68" t="s">
        <v>249</v>
      </c>
    </row>
    <row r="69" spans="1:2" x14ac:dyDescent="0.15">
      <c r="A69" t="s">
        <v>252</v>
      </c>
      <c r="B69" t="s">
        <v>249</v>
      </c>
    </row>
    <row r="70" spans="1:2" x14ac:dyDescent="0.15">
      <c r="A70" t="s">
        <v>253</v>
      </c>
      <c r="B70" t="s">
        <v>249</v>
      </c>
    </row>
    <row r="71" spans="1:2" x14ac:dyDescent="0.15">
      <c r="A71" t="s">
        <v>254</v>
      </c>
      <c r="B71" t="s">
        <v>249</v>
      </c>
    </row>
    <row r="72" spans="1:2" x14ac:dyDescent="0.15">
      <c r="A72" t="s">
        <v>255</v>
      </c>
      <c r="B72" t="s">
        <v>249</v>
      </c>
    </row>
    <row r="73" spans="1:2" x14ac:dyDescent="0.15">
      <c r="A73" t="s">
        <v>256</v>
      </c>
      <c r="B73" t="s">
        <v>249</v>
      </c>
    </row>
    <row r="74" spans="1:2" x14ac:dyDescent="0.15">
      <c r="A74" t="s">
        <v>257</v>
      </c>
      <c r="B74" t="s">
        <v>249</v>
      </c>
    </row>
    <row r="75" spans="1:2" x14ac:dyDescent="0.15">
      <c r="A75" t="s">
        <v>258</v>
      </c>
      <c r="B75" t="s">
        <v>249</v>
      </c>
    </row>
    <row r="76" spans="1:2" x14ac:dyDescent="0.15">
      <c r="A76" t="s">
        <v>259</v>
      </c>
      <c r="B76" t="s">
        <v>249</v>
      </c>
    </row>
    <row r="77" spans="1:2" x14ac:dyDescent="0.15">
      <c r="A77" t="s">
        <v>260</v>
      </c>
      <c r="B77" t="s">
        <v>249</v>
      </c>
    </row>
    <row r="78" spans="1:2" x14ac:dyDescent="0.15">
      <c r="A78" t="s">
        <v>261</v>
      </c>
      <c r="B78" t="s">
        <v>249</v>
      </c>
    </row>
    <row r="79" spans="1:2" x14ac:dyDescent="0.15">
      <c r="A79" t="s">
        <v>262</v>
      </c>
      <c r="B79" t="s">
        <v>249</v>
      </c>
    </row>
    <row r="80" spans="1:2" x14ac:dyDescent="0.15">
      <c r="A80" t="s">
        <v>263</v>
      </c>
      <c r="B80" t="s">
        <v>249</v>
      </c>
    </row>
    <row r="81" spans="1:2" x14ac:dyDescent="0.15">
      <c r="A81" t="s">
        <v>264</v>
      </c>
      <c r="B81" t="s">
        <v>249</v>
      </c>
    </row>
    <row r="82" spans="1:2" x14ac:dyDescent="0.15">
      <c r="A82" t="s">
        <v>265</v>
      </c>
      <c r="B82" t="s">
        <v>249</v>
      </c>
    </row>
    <row r="83" spans="1:2" x14ac:dyDescent="0.15">
      <c r="A83" t="s">
        <v>266</v>
      </c>
      <c r="B83" t="s">
        <v>249</v>
      </c>
    </row>
    <row r="84" spans="1:2" x14ac:dyDescent="0.15">
      <c r="A84" t="s">
        <v>267</v>
      </c>
      <c r="B84" t="s">
        <v>249</v>
      </c>
    </row>
    <row r="85" spans="1:2" x14ac:dyDescent="0.15">
      <c r="A85" t="s">
        <v>268</v>
      </c>
      <c r="B85" t="s">
        <v>249</v>
      </c>
    </row>
    <row r="86" spans="1:2" x14ac:dyDescent="0.15">
      <c r="A86" t="s">
        <v>269</v>
      </c>
      <c r="B86" t="s">
        <v>270</v>
      </c>
    </row>
    <row r="87" spans="1:2" x14ac:dyDescent="0.15">
      <c r="A87" t="s">
        <v>271</v>
      </c>
      <c r="B87" t="s">
        <v>270</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ZCN070700</cp:lastModifiedBy>
  <cp:lastPrinted>2020-01-20T00:11:11Z</cp:lastPrinted>
  <dcterms:created xsi:type="dcterms:W3CDTF">2019-12-05T07:49:53Z</dcterms:created>
  <dcterms:modified xsi:type="dcterms:W3CDTF">2020-02-14T02:41:46Z</dcterms:modified>
  <cp:category/>
</cp:coreProperties>
</file>