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CN120700\Desktop\"/>
    </mc:Choice>
  </mc:AlternateContent>
  <workbookProtection workbookAlgorithmName="SHA-512" workbookHashValue="9IdmH316MebXByh5IbsZPozIEnypC9+63V6Inwy6B0jFgueLlktgmzACl70WT24PP5noHpfrkcTk3KgMYhnrDw==" workbookSaltValue="GEhlvCkqFkOmA5uKo+JDV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<sst xmlns="http://schemas.openxmlformats.org/spreadsheetml/2006/main" count="240" uniqueCount="126">
  <si>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</si>
  <si>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</si>
  <si>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</si>
  <si>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</si>
  <si>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</si>
  <si>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</si>
  <si>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</si>
  <si>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</si>
  <si>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</si>
  <si>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</si>
  <si>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</si>
  <si>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</si>
  <si>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</si>
  <si>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</si>
  <si>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</si>
  <si>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</si>
  <si>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</si>
  <si>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</si>
  <si>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</si>
  <si>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</si>
  <si>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</si>
  <si>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</si>
  <si>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</si>
  <si>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</si>
  <si>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</si>
  <si>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</si>
  <si>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</si>
  <si>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</si>
  <si>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</si>
  <si>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</si>
  <si>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</si>
  <si>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</si>
  <si>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</si>
  <si>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</si>
  <si>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</si>
  <si>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</si>
  <si>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</si>
  <si>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</si>
  <si>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</si>
  <si>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</si>
  <si>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</si>
  <si>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</si>
  <si>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</si>
  <si>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</si>
  <si>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</si>
  <si>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</si>
  <si>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</si>
  <si>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</si>
  <si>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</si>
  <si>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</si>
  <si>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</si>
  <si>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</si>
  <si>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</si>
  <si>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</si>
  <si>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</si>
  <si>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</si>
  <si>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</si>
  <si>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</si>
  <si>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</si>
  <si>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</si>
  <si>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</si>
  <si>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</si>
  <si>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</si>
  <si>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</si>
  <si>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</si>
  <si>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</si>
  <si>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</si>
  <si>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</si>
  <si>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</si>
  <si>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</si>
  <si>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</si>
  <si>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</si>
  <si>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</si>
  <si>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</si>
  <si>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</si>
  <si>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</si>
  <si>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</si>
  <si>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</si>
  <si>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</si>
  <si>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</si>
  <si>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</si>
  <si>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</si>
  <si>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</si>
  <si>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</si>
  <si>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</si>
  <si>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</si>
  <si>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</si>
  <si>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</si>
  <si>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</si>
  <si>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</si>
  <si>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</si>
  <si>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</si>
  <si>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</si>
  <si>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</si>
  <si>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</si>
  <si>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</si>
  <si>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</si>
  <si>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</si>
  <si>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</si>
  <si>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</si>
  <si>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</si>
  <si>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</si>
  <si>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</si>
  <si>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</si>
  <si>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</si>
  <si>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</si>
  <si>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</si>
  <si>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</si>
  <si>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</si>
  <si>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</si>
  <si>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香川県　善通寺市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</si>
  <si>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</si>
  <si>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</si>
  <si>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</si>
  <si>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</si>
  <si>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</si>
  <si>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</si>
  <si>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</si>
  <si>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</si>
  <si>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</si>
  <si>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</si>
  <si>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</si>
  <si>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</si>
  <si>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農業集落排水施設の供用開始は平成12年4月であり、また、将来的には公共下水道への接続を検討しているため、具体的な老朽化対策を実施する必要性は薄いと考えている。現時点においては、施設の安定稼働に努めたい。</t>
    <phoneticPr fontId="4"/>
  </si>
  <si>
    <t>小規模な地域における事業であり、現在維持管理に主眼を置いた経営を行っているところである。今後、人口減少等による使用料収入の低減や、施設の補修・改善等を見込む必要があり、H28年度に策定した経営戦略（H29～H38）に基づき、計画的な財政運営を図り、安定経営を実現していくこととしているが、将来的には公共下水道への接続時期を検討していく予定である。</t>
    <phoneticPr fontId="4"/>
  </si>
  <si>
    <t>支払利息の減少等により、収益的収支比率は昨年度と比べて0.28ポイント上昇し、100.82%となっている。
300人程度が利用する小規模な地域における排水事業であるため、水洗化率も100%となっており、今後使用料収入が大きく増加することは期待できないため、施設の安定稼働を図りながら、規模に応じた経営活動を行っ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</si>
</sst>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C-4D5E-8665-265236FED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C-4D5E-8665-265236FED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51.09</c:v>
                </c:pt>
                <c:pt idx="2">
                  <c:v>50.54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0-4482-8AF5-DE5E4421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0-4482-8AF5-DE5E4421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96.92</c:v>
                </c:pt>
                <c:pt idx="1">
                  <c:v>97.78</c:v>
                </c:pt>
                <c:pt idx="2">
                  <c:v>97.78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3-44A0-BCE4-B82480A7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3-44A0-BCE4-B82480A7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100.22</c:v>
                </c:pt>
                <c:pt idx="1">
                  <c:v>101.97</c:v>
                </c:pt>
                <c:pt idx="2">
                  <c:v>96.39</c:v>
                </c:pt>
                <c:pt idx="3">
                  <c:v>100.54</c:v>
                </c:pt>
                <c:pt idx="4">
                  <c:v>100.82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F-4D64-B7DF-0B430F4BD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F-4D64-B7DF-0B430F4BD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D-493E-96F0-BAAC3003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D-493E-96F0-BAAC3003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8-4646-A1FD-E6B3DDD77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8-4646-A1FD-E6B3DDD77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7-46C9-B5BE-860221BB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7-46C9-B5BE-860221BB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94C-AC4A-F737365AE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3-494C-AC4A-F737365AE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196.66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1-499C-81B0-74469A1E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1-499C-81B0-74469A1E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87.5</c:v>
                </c:pt>
                <c:pt idx="1">
                  <c:v>96.73</c:v>
                </c:pt>
                <c:pt idx="2">
                  <c:v>84.89</c:v>
                </c:pt>
                <c:pt idx="3">
                  <c:v>86.33</c:v>
                </c:pt>
                <c:pt idx="4">
                  <c:v>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2-45F2-B714-375F43FB2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2-45F2-B714-375F43FB2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197.11</c:v>
                </c:pt>
                <c:pt idx="1">
                  <c:v>181.33</c:v>
                </c:pt>
                <c:pt idx="2">
                  <c:v>208.01</c:v>
                </c:pt>
                <c:pt idx="3">
                  <c:v>204.85</c:v>
                </c:pt>
                <c:pt idx="4">
                  <c:v>201.78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C-4DBC-B317-3545EBCE1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C-4DBC-B317-3545EBCE1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香川県　善通寺市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32371</v>
      </c>
      <c r="AM8" s="66"/>
      <c r="AN8" s="66"/>
      <c r="AO8" s="66"/>
      <c r="AP8" s="66"/>
      <c r="AQ8" s="66"/>
      <c r="AR8" s="66"/>
      <c r="AS8" s="66"/>
      <c r="AT8" s="65">
        <f>データ!T6</f>
        <v>39.93</v>
      </c>
      <c r="AU8" s="65"/>
      <c r="AV8" s="65"/>
      <c r="AW8" s="65"/>
      <c r="AX8" s="65"/>
      <c r="AY8" s="65"/>
      <c r="AZ8" s="65"/>
      <c r="BA8" s="65"/>
      <c r="BB8" s="65">
        <f>データ!U6</f>
        <v>810.69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0.87</v>
      </c>
      <c r="Q10" s="65"/>
      <c r="R10" s="65"/>
      <c r="S10" s="65"/>
      <c r="T10" s="65"/>
      <c r="U10" s="65"/>
      <c r="V10" s="65"/>
      <c r="W10" s="65">
        <f>データ!Q6</f>
        <v>104.84</v>
      </c>
      <c r="X10" s="65"/>
      <c r="Y10" s="65"/>
      <c r="Z10" s="65"/>
      <c r="AA10" s="65"/>
      <c r="AB10" s="65"/>
      <c r="AC10" s="65"/>
      <c r="AD10" s="66">
        <f>データ!R6</f>
        <v>3130</v>
      </c>
      <c r="AE10" s="66"/>
      <c r="AF10" s="66"/>
      <c r="AG10" s="66"/>
      <c r="AH10" s="66"/>
      <c r="AI10" s="66"/>
      <c r="AJ10" s="66"/>
      <c r="AK10" s="2"/>
      <c r="AL10" s="66">
        <f>データ!V6</f>
        <v>283</v>
      </c>
      <c r="AM10" s="66"/>
      <c r="AN10" s="66"/>
      <c r="AO10" s="66"/>
      <c r="AP10" s="66"/>
      <c r="AQ10" s="66"/>
      <c r="AR10" s="66"/>
      <c r="AS10" s="66"/>
      <c r="AT10" s="65">
        <f>データ!W6</f>
        <v>0.34</v>
      </c>
      <c r="AU10" s="65"/>
      <c r="AV10" s="65"/>
      <c r="AW10" s="65"/>
      <c r="AX10" s="65"/>
      <c r="AY10" s="65"/>
      <c r="AZ10" s="65"/>
      <c r="BA10" s="65"/>
      <c r="BB10" s="65">
        <f>データ!X6</f>
        <v>832.35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NQcVR6K2IDG2v5UlXz3LVl72+J5pphLRWJs4C1vOWhU68EdtvxTDEOZ0XFGKRnY8A7CWm+ed0HouwDCnT627bg==" saltValue="fBuqlUeM0TKfNluMrIipC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372048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香川県　善通寺市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0.87</v>
      </c>
      <c r="Q6" s="33">
        <f t="shared" si="3"/>
        <v>104.84</v>
      </c>
      <c r="R6" s="33">
        <f t="shared" si="3"/>
        <v>3130</v>
      </c>
      <c r="S6" s="33">
        <f t="shared" si="3"/>
        <v>32371</v>
      </c>
      <c r="T6" s="33">
        <f t="shared" si="3"/>
        <v>39.93</v>
      </c>
      <c r="U6" s="33">
        <f t="shared" si="3"/>
        <v>810.69</v>
      </c>
      <c r="V6" s="33">
        <f t="shared" si="3"/>
        <v>283</v>
      </c>
      <c r="W6" s="33">
        <f t="shared" si="3"/>
        <v>0.34</v>
      </c>
      <c r="X6" s="33">
        <f t="shared" si="3"/>
        <v>832.35</v>
      </c>
      <c r="Y6" s="34">
        <f>IF(Y7="",NA(),Y7)</f>
        <v>100.22</v>
      </c>
      <c r="Z6" s="34">
        <f t="shared" ref="Z6:AH6" si="4">IF(Z7="",NA(),Z7)</f>
        <v>101.97</v>
      </c>
      <c r="AA6" s="34">
        <f t="shared" si="4"/>
        <v>96.39</v>
      </c>
      <c r="AB6" s="34">
        <f t="shared" si="4"/>
        <v>100.54</v>
      </c>
      <c r="AC6" s="34">
        <f t="shared" si="4"/>
        <v>100.82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4">
        <f t="shared" ref="BG6:BO6" si="7">IF(BG7="",NA(),BG7)</f>
        <v>196.66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87.5</v>
      </c>
      <c r="BR6" s="34">
        <f t="shared" ref="BR6:BZ6" si="8">IF(BR7="",NA(),BR7)</f>
        <v>96.73</v>
      </c>
      <c r="BS6" s="34">
        <f t="shared" si="8"/>
        <v>84.89</v>
      </c>
      <c r="BT6" s="34">
        <f t="shared" si="8"/>
        <v>86.33</v>
      </c>
      <c r="BU6" s="34">
        <f t="shared" si="8"/>
        <v>88.2</v>
      </c>
      <c r="BV6" s="34">
        <f t="shared" si="8"/>
        <v>41.04</v>
      </c>
      <c r="BW6" s="34">
        <f t="shared" si="8"/>
        <v>41.08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197.11</v>
      </c>
      <c r="CC6" s="34">
        <f t="shared" ref="CC6:CK6" si="9">IF(CC7="",NA(),CC7)</f>
        <v>181.33</v>
      </c>
      <c r="CD6" s="34">
        <f t="shared" si="9"/>
        <v>208.01</v>
      </c>
      <c r="CE6" s="34">
        <f t="shared" si="9"/>
        <v>204.85</v>
      </c>
      <c r="CF6" s="34">
        <f t="shared" si="9"/>
        <v>201.78</v>
      </c>
      <c r="CG6" s="34">
        <f t="shared" si="9"/>
        <v>357.08</v>
      </c>
      <c r="CH6" s="34">
        <f t="shared" si="9"/>
        <v>378.08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50</v>
      </c>
      <c r="CN6" s="34">
        <f t="shared" ref="CN6:CV6" si="10">IF(CN7="",NA(),CN7)</f>
        <v>51.09</v>
      </c>
      <c r="CO6" s="34">
        <f t="shared" si="10"/>
        <v>50.54</v>
      </c>
      <c r="CP6" s="34">
        <f t="shared" si="10"/>
        <v>50</v>
      </c>
      <c r="CQ6" s="34">
        <f t="shared" si="10"/>
        <v>50</v>
      </c>
      <c r="CR6" s="34">
        <f t="shared" si="10"/>
        <v>45.95</v>
      </c>
      <c r="CS6" s="34">
        <f t="shared" si="10"/>
        <v>44.69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96.92</v>
      </c>
      <c r="CY6" s="34">
        <f t="shared" ref="CY6:DG6" si="11">IF(CY7="",NA(),CY7)</f>
        <v>97.78</v>
      </c>
      <c r="CZ6" s="34">
        <f t="shared" si="11"/>
        <v>97.78</v>
      </c>
      <c r="DA6" s="34">
        <f t="shared" si="11"/>
        <v>100</v>
      </c>
      <c r="DB6" s="34">
        <f t="shared" si="11"/>
        <v>100</v>
      </c>
      <c r="DC6" s="34">
        <f t="shared" si="11"/>
        <v>71.97</v>
      </c>
      <c r="DD6" s="34">
        <f t="shared" si="11"/>
        <v>70.59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372048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0.87</v>
      </c>
      <c r="Q7" s="37">
        <v>104.84</v>
      </c>
      <c r="R7" s="37">
        <v>3130</v>
      </c>
      <c r="S7" s="37">
        <v>32371</v>
      </c>
      <c r="T7" s="37">
        <v>39.93</v>
      </c>
      <c r="U7" s="37">
        <v>810.69</v>
      </c>
      <c r="V7" s="37">
        <v>283</v>
      </c>
      <c r="W7" s="37">
        <v>0.34</v>
      </c>
      <c r="X7" s="37">
        <v>832.35</v>
      </c>
      <c r="Y7" s="37">
        <v>100.22</v>
      </c>
      <c r="Z7" s="37">
        <v>101.97</v>
      </c>
      <c r="AA7" s="37">
        <v>96.39</v>
      </c>
      <c r="AB7" s="37">
        <v>100.54</v>
      </c>
      <c r="AC7" s="37">
        <v>100.82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196.66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87.5</v>
      </c>
      <c r="BR7" s="37">
        <v>96.73</v>
      </c>
      <c r="BS7" s="37">
        <v>84.89</v>
      </c>
      <c r="BT7" s="37">
        <v>86.33</v>
      </c>
      <c r="BU7" s="37">
        <v>88.2</v>
      </c>
      <c r="BV7" s="37">
        <v>41.04</v>
      </c>
      <c r="BW7" s="37">
        <v>41.08</v>
      </c>
      <c r="BX7" s="37">
        <v>52.19</v>
      </c>
      <c r="BY7" s="37">
        <v>55.32</v>
      </c>
      <c r="BZ7" s="37">
        <v>59.8</v>
      </c>
      <c r="CA7" s="37">
        <v>60.64</v>
      </c>
      <c r="CB7" s="37">
        <v>197.11</v>
      </c>
      <c r="CC7" s="37">
        <v>181.33</v>
      </c>
      <c r="CD7" s="37">
        <v>208.01</v>
      </c>
      <c r="CE7" s="37">
        <v>204.85</v>
      </c>
      <c r="CF7" s="37">
        <v>201.78</v>
      </c>
      <c r="CG7" s="37">
        <v>357.08</v>
      </c>
      <c r="CH7" s="37">
        <v>378.08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50</v>
      </c>
      <c r="CN7" s="37">
        <v>51.09</v>
      </c>
      <c r="CO7" s="37">
        <v>50.54</v>
      </c>
      <c r="CP7" s="37">
        <v>50</v>
      </c>
      <c r="CQ7" s="37">
        <v>50</v>
      </c>
      <c r="CR7" s="37">
        <v>45.95</v>
      </c>
      <c r="CS7" s="37">
        <v>44.69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96.92</v>
      </c>
      <c r="CY7" s="37">
        <v>97.78</v>
      </c>
      <c r="CZ7" s="37">
        <v>97.78</v>
      </c>
      <c r="DA7" s="37">
        <v>100</v>
      </c>
      <c r="DB7" s="37">
        <v>100</v>
      </c>
      <c r="DC7" s="37">
        <v>71.97</v>
      </c>
      <c r="DD7" s="37">
        <v>70.59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ZCN120700</cp:lastModifiedBy>
  <cp:lastPrinted>2019-01-16T01:21:04Z</cp:lastPrinted>
  <dcterms:created xsi:type="dcterms:W3CDTF">2018-12-03T09:29:02Z</dcterms:created>
  <dcterms:modified xsi:type="dcterms:W3CDTF">2019-02-25T02:16:57Z</dcterms:modified>
  <cp:category/>
</cp:coreProperties>
</file>