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0 業務係\80 経営比較分析表\R1年度分\"/>
    </mc:Choice>
  </mc:AlternateContent>
  <workbookProtection workbookAlgorithmName="SHA-512" workbookHashValue="w024PIDK+KsGKVhrMYbHDFzCU2ZuJ9J4PHI1UHXLndGVmxSaFlyycxI1UBANYwc7iNdACxGfOZ9/DAhGmAph4Q==" workbookSaltValue="gPpFMoXudzbnJC6ddSdVOQ==" workbookSpinCount="100000" lockStructure="1"/>
  <bookViews>
    <workbookView xWindow="0" yWindow="0" windowWidth="24000" windowHeight="1065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I10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<sst xmlns="http://schemas.openxmlformats.org/spreadsheetml/2006/main" count="236" uniqueCount="120">
  <si>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</si>
  <si>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</si>
  <si>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</si>
  <si>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</si>
  <si>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</si>
  <si>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</si>
  <si>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</si>
  <si>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</si>
  <si>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</si>
  <si>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</si>
  <si>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</si>
  <si>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</si>
  <si>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</si>
  <si>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</si>
  <si>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</si>
  <si>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</si>
  <si>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</si>
  <si>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</si>
  <si>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</si>
  <si>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</si>
  <si>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</si>
  <si>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</si>
  <si>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</si>
  <si>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</si>
  <si>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</si>
  <si>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</si>
  <si>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</si>
  <si>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</si>
  <si>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</si>
  <si>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</si>
  <si>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</si>
  <si>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</si>
  <si>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</si>
  <si>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</si>
  <si>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</si>
  <si>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</si>
  <si>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</si>
  <si>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</si>
  <si>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</si>
  <si>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</si>
  <si>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</si>
  <si>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</si>
  <si>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</si>
  <si>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</si>
  <si>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</si>
  <si>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</si>
  <si>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</si>
  <si>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</si>
  <si>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</si>
  <si>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</si>
  <si>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</si>
  <si>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</si>
  <si>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</si>
  <si>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</si>
  <si>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</si>
  <si>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</si>
  <si>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</si>
  <si>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</si>
  <si>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</si>
  <si>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</si>
  <si>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</si>
  <si>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</si>
  <si>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</si>
  <si>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</si>
  <si>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</si>
  <si>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</si>
  <si>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</si>
  <si>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</si>
  <si>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</si>
  <si>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</si>
  <si>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</si>
  <si>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</si>
  <si>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</si>
  <si>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</si>
  <si>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</si>
  <si>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</si>
  <si>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</si>
  <si>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</si>
  <si>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</si>
  <si>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</si>
  <si>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</si>
  <si>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</si>
  <si>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</si>
  <si>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</si>
  <si>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</si>
  <si>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</si>
  <si>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</si>
  <si>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</si>
  <si>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</si>
  <si>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</si>
  <si>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</si>
  <si>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</si>
  <si>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</si>
  <si>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</si>
  <si>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</si>
  <si>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</si>
  <si>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</si>
  <si>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</si>
  <si>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香川県　善通寺市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</si>
  <si>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</si>
  <si>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</si>
  <si>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</si>
  <si>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</si>
  <si>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</si>
  <si>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</si>
  <si>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</si>
  <si>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</si>
  <si>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</si>
  <si>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</si>
  <si>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</si>
  <si>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</si>
  <si>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</si>
  <si>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</si>
  <si>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</si>
  <si>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</si>
  <si>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</si>
  <si>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</si>
  <si>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他会計繰入金収入の増加等により、収益的収支比率は昨年度と比べて2.84ポイント上昇した。
400人程度が利用する小規模な地域における排水事業であり、今後使用料収入等が大きく増加することは期待できない。近年中に公共下水道へ接続することを予定しているが、令和12年度まで元金償還が継続することとなっていること等を踏まえ、施設の安定稼働を図りながら、規模に応じた経営活動を行っていきたい。
</t>
    <phoneticPr fontId="4"/>
  </si>
  <si>
    <t>農業集落排水施設の供用開始は平成12年4月であり、また、公共下水道への接続を予定しているため、具体的な老朽化対策を実施する必要性は薄いと考えている。現時点においては、施設の安定稼働に努めたい。</t>
    <phoneticPr fontId="4"/>
  </si>
  <si>
    <t>小規模な地域における事業であり、現在維持管理に主眼を置いた経営を行っているところである。公共下水道への接続が実現されるまで、平成28年度に策定した経営戦略（平成29年度～令和8年度）に基づき、計画的な財政運営を図り、安定経営に努めていきたい。</t>
    <rPh sb="62" eb="64">
      <t>ヘイセイ</t>
    </rPh>
    <rPh sb="78" eb="80">
      <t>ヘイセイ</t>
    </rPh>
    <rPh sb="82" eb="83">
      <t>ネン</t>
    </rPh>
    <rPh sb="83" eb="84">
      <t>ド</t>
    </rPh>
    <rPh sb="85" eb="87">
      <t>レイワ</t>
    </rPh>
    <rPh sb="88" eb="90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</si>
</sst>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A-4A2C-A446-F0659061E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0A-4A2C-A446-F0659061E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50.54</c:v>
                </c:pt>
                <c:pt idx="1">
                  <c:v>50</c:v>
                </c:pt>
                <c:pt idx="2">
                  <c:v>50</c:v>
                </c:pt>
                <c:pt idx="3">
                  <c:v>50.54</c:v>
                </c:pt>
                <c:pt idx="4">
                  <c:v>49.46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7-4442-BEAC-DA912BA9F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B7-4442-BEAC-DA912BA9F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97.78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E-4A80-B7F8-AC0348716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7E-4A80-B7F8-AC0348716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96.39</c:v>
                </c:pt>
                <c:pt idx="1">
                  <c:v>100.54</c:v>
                </c:pt>
                <c:pt idx="2">
                  <c:v>100.82</c:v>
                </c:pt>
                <c:pt idx="3">
                  <c:v>98.19</c:v>
                </c:pt>
                <c:pt idx="4">
                  <c:v>101.03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D-4E36-B708-D82743AB1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0D-4E36-B708-D82743AB1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BE-4951-97DA-927C14B18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BE-4951-97DA-927C14B18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69-4A0D-B0E8-067EF6966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69-4A0D-B0E8-067EF6966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16-4034-8AF5-81168EBBA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16-4034-8AF5-81168EBBA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8B-4E04-BD5C-D17CA79D5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8B-4E04-BD5C-D17CA79D5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2-4EB5-9731-84BFCB436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C2-4EB5-9731-84BFCB436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84.89</c:v>
                </c:pt>
                <c:pt idx="1">
                  <c:v>86.33</c:v>
                </c:pt>
                <c:pt idx="2">
                  <c:v>88.2</c:v>
                </c:pt>
                <c:pt idx="3">
                  <c:v>81.19</c:v>
                </c:pt>
                <c:pt idx="4">
                  <c:v>79.56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C-4756-87BB-27339C22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6C-4756-87BB-27339C22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208.01</c:v>
                </c:pt>
                <c:pt idx="1">
                  <c:v>204.85</c:v>
                </c:pt>
                <c:pt idx="2">
                  <c:v>201.78</c:v>
                </c:pt>
                <c:pt idx="3">
                  <c:v>219.76</c:v>
                </c:pt>
                <c:pt idx="4">
                  <c:v>225.85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31-4F97-999E-81F49941C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1-4F97-999E-81F49941C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Y1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香川県　善通寺市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32023</v>
      </c>
      <c r="AM8" s="51"/>
      <c r="AN8" s="51"/>
      <c r="AO8" s="51"/>
      <c r="AP8" s="51"/>
      <c r="AQ8" s="51"/>
      <c r="AR8" s="51"/>
      <c r="AS8" s="51"/>
      <c r="AT8" s="46">
        <f>データ!T6</f>
        <v>39.93</v>
      </c>
      <c r="AU8" s="46"/>
      <c r="AV8" s="46"/>
      <c r="AW8" s="46"/>
      <c r="AX8" s="46"/>
      <c r="AY8" s="46"/>
      <c r="AZ8" s="46"/>
      <c r="BA8" s="46"/>
      <c r="BB8" s="46">
        <f>データ!U6</f>
        <v>801.98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1.25</v>
      </c>
      <c r="Q10" s="46"/>
      <c r="R10" s="46"/>
      <c r="S10" s="46"/>
      <c r="T10" s="46"/>
      <c r="U10" s="46"/>
      <c r="V10" s="46"/>
      <c r="W10" s="46">
        <f>データ!Q6</f>
        <v>103.28</v>
      </c>
      <c r="X10" s="46"/>
      <c r="Y10" s="46"/>
      <c r="Z10" s="46"/>
      <c r="AA10" s="46"/>
      <c r="AB10" s="46"/>
      <c r="AC10" s="46"/>
      <c r="AD10" s="51">
        <f>データ!R6</f>
        <v>3190</v>
      </c>
      <c r="AE10" s="51"/>
      <c r="AF10" s="51"/>
      <c r="AG10" s="51"/>
      <c r="AH10" s="51"/>
      <c r="AI10" s="51"/>
      <c r="AJ10" s="51"/>
      <c r="AK10" s="2"/>
      <c r="AL10" s="51">
        <f>データ!V6</f>
        <v>396</v>
      </c>
      <c r="AM10" s="51"/>
      <c r="AN10" s="51"/>
      <c r="AO10" s="51"/>
      <c r="AP10" s="51"/>
      <c r="AQ10" s="51"/>
      <c r="AR10" s="51"/>
      <c r="AS10" s="51"/>
      <c r="AT10" s="46">
        <f>データ!W6</f>
        <v>0.34</v>
      </c>
      <c r="AU10" s="46"/>
      <c r="AV10" s="46"/>
      <c r="AW10" s="46"/>
      <c r="AX10" s="46"/>
      <c r="AY10" s="46"/>
      <c r="AZ10" s="46"/>
      <c r="BA10" s="46"/>
      <c r="BB10" s="46">
        <f>データ!X6</f>
        <v>1164.71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clcUsMvq79nq1RJZI9vUIRSg8sgrw2mbx1c6KAmuhufZgpNi7HWJ57mw9+fXxwwl+aN09oS+W2ViGaBw7bgkCA==" saltValue="jjKL3RQMFVfdcv+cwsMQIQ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372048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香川県　善通寺市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1.25</v>
      </c>
      <c r="Q6" s="34">
        <f t="shared" si="3"/>
        <v>103.28</v>
      </c>
      <c r="R6" s="34">
        <f t="shared" si="3"/>
        <v>3190</v>
      </c>
      <c r="S6" s="34">
        <f t="shared" si="3"/>
        <v>32023</v>
      </c>
      <c r="T6" s="34">
        <f t="shared" si="3"/>
        <v>39.93</v>
      </c>
      <c r="U6" s="34">
        <f t="shared" si="3"/>
        <v>801.98</v>
      </c>
      <c r="V6" s="34">
        <f t="shared" si="3"/>
        <v>396</v>
      </c>
      <c r="W6" s="34">
        <f t="shared" si="3"/>
        <v>0.34</v>
      </c>
      <c r="X6" s="34">
        <f t="shared" si="3"/>
        <v>1164.71</v>
      </c>
      <c r="Y6" s="35">
        <f>IF(Y7="",NA(),Y7)</f>
        <v>96.39</v>
      </c>
      <c r="Z6" s="35">
        <f t="shared" ref="Z6:AH6" si="4">IF(Z7="",NA(),Z7)</f>
        <v>100.54</v>
      </c>
      <c r="AA6" s="35">
        <f t="shared" si="4"/>
        <v>100.82</v>
      </c>
      <c r="AB6" s="35">
        <f t="shared" si="4"/>
        <v>98.19</v>
      </c>
      <c r="AC6" s="35">
        <f t="shared" si="4"/>
        <v>101.03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84.89</v>
      </c>
      <c r="BR6" s="35">
        <f t="shared" ref="BR6:BZ6" si="8">IF(BR7="",NA(),BR7)</f>
        <v>86.33</v>
      </c>
      <c r="BS6" s="35">
        <f t="shared" si="8"/>
        <v>88.2</v>
      </c>
      <c r="BT6" s="35">
        <f t="shared" si="8"/>
        <v>81.19</v>
      </c>
      <c r="BU6" s="35">
        <f t="shared" si="8"/>
        <v>79.56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208.01</v>
      </c>
      <c r="CC6" s="35">
        <f t="shared" ref="CC6:CK6" si="9">IF(CC7="",NA(),CC7)</f>
        <v>204.85</v>
      </c>
      <c r="CD6" s="35">
        <f t="shared" si="9"/>
        <v>201.78</v>
      </c>
      <c r="CE6" s="35">
        <f t="shared" si="9"/>
        <v>219.76</v>
      </c>
      <c r="CF6" s="35">
        <f t="shared" si="9"/>
        <v>225.85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50.54</v>
      </c>
      <c r="CN6" s="35">
        <f t="shared" ref="CN6:CV6" si="10">IF(CN7="",NA(),CN7)</f>
        <v>50</v>
      </c>
      <c r="CO6" s="35">
        <f t="shared" si="10"/>
        <v>50</v>
      </c>
      <c r="CP6" s="35">
        <f t="shared" si="10"/>
        <v>50.54</v>
      </c>
      <c r="CQ6" s="35">
        <f t="shared" si="10"/>
        <v>49.46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97.78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372048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1.25</v>
      </c>
      <c r="Q7" s="38">
        <v>103.28</v>
      </c>
      <c r="R7" s="38">
        <v>3190</v>
      </c>
      <c r="S7" s="38">
        <v>32023</v>
      </c>
      <c r="T7" s="38">
        <v>39.93</v>
      </c>
      <c r="U7" s="38">
        <v>801.98</v>
      </c>
      <c r="V7" s="38">
        <v>396</v>
      </c>
      <c r="W7" s="38">
        <v>0.34</v>
      </c>
      <c r="X7" s="38">
        <v>1164.71</v>
      </c>
      <c r="Y7" s="38">
        <v>96.39</v>
      </c>
      <c r="Z7" s="38">
        <v>100.54</v>
      </c>
      <c r="AA7" s="38">
        <v>100.82</v>
      </c>
      <c r="AB7" s="38">
        <v>98.19</v>
      </c>
      <c r="AC7" s="38">
        <v>101.03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84.89</v>
      </c>
      <c r="BR7" s="38">
        <v>86.33</v>
      </c>
      <c r="BS7" s="38">
        <v>88.2</v>
      </c>
      <c r="BT7" s="38">
        <v>81.19</v>
      </c>
      <c r="BU7" s="38">
        <v>79.56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208.01</v>
      </c>
      <c r="CC7" s="38">
        <v>204.85</v>
      </c>
      <c r="CD7" s="38">
        <v>201.78</v>
      </c>
      <c r="CE7" s="38">
        <v>219.76</v>
      </c>
      <c r="CF7" s="38">
        <v>225.85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50.54</v>
      </c>
      <c r="CN7" s="38">
        <v>50</v>
      </c>
      <c r="CO7" s="38">
        <v>50</v>
      </c>
      <c r="CP7" s="38">
        <v>50.54</v>
      </c>
      <c r="CQ7" s="38">
        <v>49.46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97.78</v>
      </c>
      <c r="CY7" s="38">
        <v>100</v>
      </c>
      <c r="CZ7" s="38">
        <v>100</v>
      </c>
      <c r="DA7" s="38">
        <v>100</v>
      </c>
      <c r="DB7" s="38">
        <v>100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ZCN120700</cp:lastModifiedBy>
  <cp:lastPrinted>2021-01-19T04:58:09Z</cp:lastPrinted>
  <dcterms:created xsi:type="dcterms:W3CDTF">2020-12-04T03:07:48Z</dcterms:created>
  <dcterms:modified xsi:type="dcterms:W3CDTF">2021-01-30T02:51:37Z</dcterms:modified>
  <cp:category/>
</cp:coreProperties>
</file>