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CN150200\Desktop\H２８年度分経営比較分析\県提出分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I10" i="4"/>
  <c r="AL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<sst xmlns="http://schemas.openxmlformats.org/spreadsheetml/2006/main" count="240" uniqueCount="126">
  <si>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</si>
  <si>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</si>
  <si>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</si>
  <si>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</si>
  <si>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</si>
  <si>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</si>
  <si>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</si>
  <si>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</si>
  <si>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</si>
  <si>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</si>
  <si>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</si>
  <si>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</si>
  <si>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</si>
  <si>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</si>
  <si>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</si>
  <si>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</si>
  <si>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</si>
  <si>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</si>
  <si>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</si>
  <si>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</si>
  <si>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</si>
  <si>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</si>
  <si>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</si>
  <si>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</si>
  <si>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</si>
  <si>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</si>
  <si>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</si>
  <si>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</si>
  <si>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</si>
  <si>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</si>
  <si>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</si>
  <si>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</si>
  <si>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</si>
  <si>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</si>
  <si>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</si>
  <si>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</si>
  <si>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</si>
  <si>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</si>
  <si>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</si>
  <si>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</si>
  <si>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</si>
  <si>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</si>
  <si>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</si>
  <si>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</si>
  <si>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</si>
  <si>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</si>
  <si>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</si>
  <si>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</si>
  <si>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</si>
  <si>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</si>
  <si>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</si>
  <si>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</si>
  <si>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</si>
  <si>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</si>
  <si>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</si>
  <si>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</si>
  <si>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</si>
  <si>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</si>
  <si>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</si>
  <si>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</si>
  <si>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</si>
  <si>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</si>
  <si>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</si>
  <si>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</si>
  <si>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</si>
  <si>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</si>
  <si>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</si>
  <si>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</si>
  <si>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</si>
  <si>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</si>
  <si>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</si>
  <si>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</si>
  <si>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</si>
  <si>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</si>
  <si>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</si>
  <si>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</si>
  <si>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</si>
  <si>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</si>
  <si>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</si>
  <si>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</si>
  <si>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</si>
  <si>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</si>
  <si>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</si>
  <si>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</si>
  <si>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</si>
  <si>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</si>
  <si>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</si>
  <si>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</si>
  <si>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</si>
  <si>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</si>
  <si>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</si>
  <si>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</si>
  <si>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</si>
  <si>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</si>
  <si>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</si>
  <si>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</si>
  <si>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</si>
  <si>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</si>
  <si>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</si>
  <si>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</si>
  <si>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</si>
  <si>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</si>
  <si>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</si>
  <si>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</si>
  <si>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</si>
  <si>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</si>
  <si>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</si>
  <si>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</si>
  <si>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</si>
  <si>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</si>
  <si>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香川県　善通寺市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</si>
  <si>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</si>
  <si>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</si>
  <si>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</si>
  <si>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</si>
  <si>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</si>
  <si>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</si>
  <si>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</si>
  <si>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</si>
  <si>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</si>
  <si>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</si>
  <si>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</si>
  <si>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</si>
  <si>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農業集落排水施設の供用開始は平成12年4月であり、具体的な老朽化対策を実施する必要性は薄いと考えている。将来確実に到来するであろう更新時期に備え、施設の安定稼働に努めたい。</t>
    <rPh sb="26" eb="29">
      <t>グタイテキ</t>
    </rPh>
    <rPh sb="30" eb="33">
      <t>ロウキュウカ</t>
    </rPh>
    <rPh sb="33" eb="35">
      <t>タイサク</t>
    </rPh>
    <rPh sb="36" eb="38">
      <t>ジッシ</t>
    </rPh>
    <rPh sb="40" eb="43">
      <t>ヒツヨウセイ</t>
    </rPh>
    <rPh sb="44" eb="45">
      <t>ウス</t>
    </rPh>
    <rPh sb="47" eb="48">
      <t>カンガ</t>
    </rPh>
    <rPh sb="53" eb="55">
      <t>ショウライ</t>
    </rPh>
    <rPh sb="55" eb="57">
      <t>カクジツ</t>
    </rPh>
    <rPh sb="58" eb="60">
      <t>トウライ</t>
    </rPh>
    <rPh sb="66" eb="68">
      <t>コウシン</t>
    </rPh>
    <rPh sb="68" eb="70">
      <t>ジキ</t>
    </rPh>
    <rPh sb="71" eb="72">
      <t>ソナ</t>
    </rPh>
    <rPh sb="74" eb="76">
      <t>シセツ</t>
    </rPh>
    <rPh sb="77" eb="79">
      <t>アンテイ</t>
    </rPh>
    <rPh sb="79" eb="81">
      <t>カドウ</t>
    </rPh>
    <rPh sb="82" eb="83">
      <t>ツト</t>
    </rPh>
    <phoneticPr fontId="4"/>
  </si>
  <si>
    <t>　収益的収支比率は昨年度と比べて4.15ポイント上昇し、100.54%となっている。これは、H27年度に発生した機器修繕費が不要となり、収支状況の改善がみられたものである。
　450人程度が利用する小規模な地域における排水事業であるため、水洗化率も100%となっており、今後使用料収入が大きく増加することは期待できないため、施設の安定稼働を図りながら、規模に応じた経営活動を行っていきたい。</t>
    <rPh sb="24" eb="26">
      <t>ジョウショウ</t>
    </rPh>
    <rPh sb="49" eb="51">
      <t>ネンド</t>
    </rPh>
    <rPh sb="52" eb="54">
      <t>ハッセイ</t>
    </rPh>
    <rPh sb="56" eb="58">
      <t>キキ</t>
    </rPh>
    <rPh sb="58" eb="60">
      <t>シュウゼン</t>
    </rPh>
    <rPh sb="60" eb="61">
      <t>ヒ</t>
    </rPh>
    <rPh sb="62" eb="64">
      <t>フヨウ</t>
    </rPh>
    <rPh sb="68" eb="70">
      <t>シュウシ</t>
    </rPh>
    <rPh sb="70" eb="72">
      <t>ジョウキョウ</t>
    </rPh>
    <rPh sb="73" eb="75">
      <t>カイゼン</t>
    </rPh>
    <rPh sb="91" eb="92">
      <t>ニン</t>
    </rPh>
    <rPh sb="92" eb="94">
      <t>テイド</t>
    </rPh>
    <rPh sb="95" eb="97">
      <t>リヨウ</t>
    </rPh>
    <rPh sb="99" eb="102">
      <t>ショウキボ</t>
    </rPh>
    <rPh sb="103" eb="105">
      <t>チイキ</t>
    </rPh>
    <rPh sb="109" eb="111">
      <t>ハイスイ</t>
    </rPh>
    <rPh sb="111" eb="113">
      <t>ジギョウ</t>
    </rPh>
    <rPh sb="119" eb="122">
      <t>スイセンカ</t>
    </rPh>
    <rPh sb="122" eb="123">
      <t>リツ</t>
    </rPh>
    <rPh sb="135" eb="137">
      <t>コンゴ</t>
    </rPh>
    <rPh sb="137" eb="140">
      <t>シヨウリョウ</t>
    </rPh>
    <rPh sb="140" eb="142">
      <t>シュウニュウ</t>
    </rPh>
    <rPh sb="143" eb="144">
      <t>オオ</t>
    </rPh>
    <rPh sb="146" eb="148">
      <t>ゾウカ</t>
    </rPh>
    <rPh sb="153" eb="155">
      <t>キタイ</t>
    </rPh>
    <rPh sb="162" eb="164">
      <t>シセツ</t>
    </rPh>
    <rPh sb="165" eb="167">
      <t>アンテイ</t>
    </rPh>
    <rPh sb="167" eb="169">
      <t>カドウ</t>
    </rPh>
    <rPh sb="170" eb="171">
      <t>ハカ</t>
    </rPh>
    <rPh sb="176" eb="178">
      <t>キボ</t>
    </rPh>
    <rPh sb="179" eb="180">
      <t>オウ</t>
    </rPh>
    <rPh sb="182" eb="184">
      <t>ケイエイ</t>
    </rPh>
    <rPh sb="184" eb="186">
      <t>カツドウ</t>
    </rPh>
    <rPh sb="187" eb="188">
      <t>オコナ</t>
    </rPh>
    <phoneticPr fontId="4"/>
  </si>
  <si>
    <t>　小規模な地域における事業であり、現在維持管理に主眼を置いた経営を行っているところである。今後、人口減少等による使用料収入の低減や、施設の補修・改善等を見込む必要があり、H28年度に策定した経営戦略（H29～H38）に基づき、計画的な財政運営を図り、安定経営を実現していくこととしているが、将来的には公共下水道への接続時期を検討していく予定である。</t>
    <rPh sb="1" eb="4">
      <t>ショウキボ</t>
    </rPh>
    <rPh sb="5" eb="7">
      <t>チイキ</t>
    </rPh>
    <rPh sb="11" eb="13">
      <t>ジギョウ</t>
    </rPh>
    <rPh sb="17" eb="19">
      <t>ゲンザイ</t>
    </rPh>
    <rPh sb="19" eb="21">
      <t>イジ</t>
    </rPh>
    <rPh sb="21" eb="23">
      <t>カンリ</t>
    </rPh>
    <rPh sb="24" eb="26">
      <t>シュガン</t>
    </rPh>
    <rPh sb="27" eb="28">
      <t>オ</t>
    </rPh>
    <rPh sb="30" eb="32">
      <t>ケイエイ</t>
    </rPh>
    <rPh sb="33" eb="34">
      <t>オコナ</t>
    </rPh>
    <rPh sb="45" eb="47">
      <t>コンゴ</t>
    </rPh>
    <rPh sb="48" eb="50">
      <t>ジンコウ</t>
    </rPh>
    <rPh sb="50" eb="52">
      <t>ゲンショウ</t>
    </rPh>
    <rPh sb="52" eb="53">
      <t>ナド</t>
    </rPh>
    <rPh sb="56" eb="59">
      <t>シヨウリョウ</t>
    </rPh>
    <rPh sb="59" eb="61">
      <t>シュウニュウ</t>
    </rPh>
    <rPh sb="62" eb="64">
      <t>テイゲン</t>
    </rPh>
    <rPh sb="66" eb="68">
      <t>シセツ</t>
    </rPh>
    <rPh sb="69" eb="71">
      <t>ホシュウ</t>
    </rPh>
    <rPh sb="72" eb="74">
      <t>カイゼン</t>
    </rPh>
    <rPh sb="74" eb="75">
      <t>ナド</t>
    </rPh>
    <rPh sb="76" eb="78">
      <t>ミコ</t>
    </rPh>
    <rPh sb="79" eb="8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</si>
</sst>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2-497E-BA22-9D6C8468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65888"/>
        <c:axId val="100225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2-497E-BA22-9D6C8468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888"/>
        <c:axId val="100225408"/>
      </c:lineChart>
      <c:dateAx>
        <c:axId val="10016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25408"/>
        <c:crosses val="autoZero"/>
        <c:auto val="1"/>
        <c:lblOffset val="100"/>
        <c:baseTimeUnit val="years"/>
      </c:dateAx>
      <c:valAx>
        <c:axId val="100225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6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48.91</c:v>
                </c:pt>
                <c:pt idx="1">
                  <c:v>50</c:v>
                </c:pt>
                <c:pt idx="2">
                  <c:v>51.09</c:v>
                </c:pt>
                <c:pt idx="3">
                  <c:v>50.54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B-40DB-B152-34F76354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98048"/>
        <c:axId val="11890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B-40DB-B152-34F76354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98048"/>
        <c:axId val="118900224"/>
      </c:lineChart>
      <c:dateAx>
        <c:axId val="11889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900224"/>
        <c:crosses val="autoZero"/>
        <c:auto val="1"/>
        <c:lblOffset val="100"/>
        <c:baseTimeUnit val="years"/>
      </c:dateAx>
      <c:valAx>
        <c:axId val="11890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9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96.92</c:v>
                </c:pt>
                <c:pt idx="1">
                  <c:v>96.92</c:v>
                </c:pt>
                <c:pt idx="2">
                  <c:v>97.78</c:v>
                </c:pt>
                <c:pt idx="3">
                  <c:v>97.78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9-46AB-B28E-74EB6261D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42720"/>
        <c:axId val="11894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9-46AB-B28E-74EB6261D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42720"/>
        <c:axId val="118944896"/>
      </c:lineChart>
      <c:dateAx>
        <c:axId val="11894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944896"/>
        <c:crosses val="autoZero"/>
        <c:auto val="1"/>
        <c:lblOffset val="100"/>
        <c:baseTimeUnit val="years"/>
      </c:dateAx>
      <c:valAx>
        <c:axId val="118944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942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102.72</c:v>
                </c:pt>
                <c:pt idx="1">
                  <c:v>100.22</c:v>
                </c:pt>
                <c:pt idx="2">
                  <c:v>101.97</c:v>
                </c:pt>
                <c:pt idx="3">
                  <c:v>96.39</c:v>
                </c:pt>
                <c:pt idx="4">
                  <c:v>100.54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8-4A56-924F-2DC3CE8E3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47424"/>
        <c:axId val="10025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8-4A56-924F-2DC3CE8E3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47424"/>
        <c:axId val="100253696"/>
      </c:lineChart>
      <c:dateAx>
        <c:axId val="10024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53696"/>
        <c:crosses val="autoZero"/>
        <c:auto val="1"/>
        <c:lblOffset val="100"/>
        <c:baseTimeUnit val="years"/>
      </c:dateAx>
      <c:valAx>
        <c:axId val="10025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4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600-B240-736CCE576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79808"/>
        <c:axId val="100281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C-4600-B240-736CCE576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79808"/>
        <c:axId val="100281728"/>
      </c:lineChart>
      <c:dateAx>
        <c:axId val="100279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81728"/>
        <c:crosses val="autoZero"/>
        <c:auto val="1"/>
        <c:lblOffset val="100"/>
        <c:baseTimeUnit val="years"/>
      </c:dateAx>
      <c:valAx>
        <c:axId val="100281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79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B-4474-8D79-703D71F44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5920"/>
        <c:axId val="118307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B-4474-8D79-703D71F44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05920"/>
        <c:axId val="118307840"/>
      </c:lineChart>
      <c:dateAx>
        <c:axId val="118305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07840"/>
        <c:crosses val="autoZero"/>
        <c:auto val="1"/>
        <c:lblOffset val="100"/>
        <c:baseTimeUnit val="years"/>
      </c:dateAx>
      <c:valAx>
        <c:axId val="118307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05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4-4CFA-B791-984791140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22304"/>
        <c:axId val="11832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4-4CFA-B791-984791140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22304"/>
        <c:axId val="118324224"/>
      </c:lineChart>
      <c:dateAx>
        <c:axId val="118322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24224"/>
        <c:crosses val="autoZero"/>
        <c:auto val="1"/>
        <c:lblOffset val="100"/>
        <c:baseTimeUnit val="years"/>
      </c:dateAx>
      <c:valAx>
        <c:axId val="11832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22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3-4F35-905B-62AA14DC0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50592"/>
        <c:axId val="118352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3-4F35-905B-62AA14DC0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50592"/>
        <c:axId val="118352512"/>
      </c:lineChart>
      <c:dateAx>
        <c:axId val="118350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52512"/>
        <c:crosses val="autoZero"/>
        <c:auto val="1"/>
        <c:lblOffset val="100"/>
        <c:baseTimeUnit val="years"/>
      </c:dateAx>
      <c:valAx>
        <c:axId val="118352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50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196.66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3-462D-9A68-299C41622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14752"/>
        <c:axId val="118716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3-462D-9A68-299C41622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14752"/>
        <c:axId val="118716672"/>
      </c:lineChart>
      <c:dateAx>
        <c:axId val="118714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716672"/>
        <c:crosses val="autoZero"/>
        <c:auto val="1"/>
        <c:lblOffset val="100"/>
        <c:baseTimeUnit val="years"/>
      </c:dateAx>
      <c:valAx>
        <c:axId val="118716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714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83.76</c:v>
                </c:pt>
                <c:pt idx="1">
                  <c:v>87.5</c:v>
                </c:pt>
                <c:pt idx="2">
                  <c:v>96.73</c:v>
                </c:pt>
                <c:pt idx="3">
                  <c:v>84.89</c:v>
                </c:pt>
                <c:pt idx="4">
                  <c:v>86.33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7-4207-85E1-4F737013B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33152"/>
        <c:axId val="11883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7-4207-85E1-4F737013B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33152"/>
        <c:axId val="118835072"/>
      </c:lineChart>
      <c:dateAx>
        <c:axId val="11883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35072"/>
        <c:crosses val="autoZero"/>
        <c:auto val="1"/>
        <c:lblOffset val="100"/>
        <c:baseTimeUnit val="years"/>
      </c:dateAx>
      <c:valAx>
        <c:axId val="11883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3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202.49</c:v>
                </c:pt>
                <c:pt idx="1">
                  <c:v>197.11</c:v>
                </c:pt>
                <c:pt idx="2">
                  <c:v>181.33</c:v>
                </c:pt>
                <c:pt idx="3">
                  <c:v>208.01</c:v>
                </c:pt>
                <c:pt idx="4">
                  <c:v>204.85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D-4843-ABEE-B359B6132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53632"/>
        <c:axId val="118855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843-ABEE-B359B6132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53632"/>
        <c:axId val="118855552"/>
      </c:lineChart>
      <c:dateAx>
        <c:axId val="118853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55552"/>
        <c:crosses val="autoZero"/>
        <c:auto val="1"/>
        <c:lblOffset val="100"/>
        <c:baseTimeUnit val="years"/>
      </c:dateAx>
      <c:valAx>
        <c:axId val="118855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53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H60" zoomScaleNormal="100" workbookViewId="0">
      <selection activeCell="CC74" sqref="CC74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香川県　善通寺市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">
        <v>122</v>
      </c>
      <c r="AE8" s="49"/>
      <c r="AF8" s="49"/>
      <c r="AG8" s="49"/>
      <c r="AH8" s="49"/>
      <c r="AI8" s="49"/>
      <c r="AJ8" s="49"/>
      <c r="AK8" s="4"/>
      <c r="AL8" s="50">
        <f>データ!S6</f>
        <v>32566</v>
      </c>
      <c r="AM8" s="50"/>
      <c r="AN8" s="50"/>
      <c r="AO8" s="50"/>
      <c r="AP8" s="50"/>
      <c r="AQ8" s="50"/>
      <c r="AR8" s="50"/>
      <c r="AS8" s="50"/>
      <c r="AT8" s="45">
        <f>データ!T6</f>
        <v>39.93</v>
      </c>
      <c r="AU8" s="45"/>
      <c r="AV8" s="45"/>
      <c r="AW8" s="45"/>
      <c r="AX8" s="45"/>
      <c r="AY8" s="45"/>
      <c r="AZ8" s="45"/>
      <c r="BA8" s="45"/>
      <c r="BB8" s="45">
        <f>データ!U6</f>
        <v>815.58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1.39</v>
      </c>
      <c r="Q10" s="45"/>
      <c r="R10" s="45"/>
      <c r="S10" s="45"/>
      <c r="T10" s="45"/>
      <c r="U10" s="45"/>
      <c r="V10" s="45"/>
      <c r="W10" s="45">
        <f>データ!Q6</f>
        <v>107.21</v>
      </c>
      <c r="X10" s="45"/>
      <c r="Y10" s="45"/>
      <c r="Z10" s="45"/>
      <c r="AA10" s="45"/>
      <c r="AB10" s="45"/>
      <c r="AC10" s="45"/>
      <c r="AD10" s="50">
        <f>データ!R6</f>
        <v>3130</v>
      </c>
      <c r="AE10" s="50"/>
      <c r="AF10" s="50"/>
      <c r="AG10" s="50"/>
      <c r="AH10" s="50"/>
      <c r="AI10" s="50"/>
      <c r="AJ10" s="50"/>
      <c r="AK10" s="2"/>
      <c r="AL10" s="50">
        <f>データ!V6</f>
        <v>451</v>
      </c>
      <c r="AM10" s="50"/>
      <c r="AN10" s="50"/>
      <c r="AO10" s="50"/>
      <c r="AP10" s="50"/>
      <c r="AQ10" s="50"/>
      <c r="AR10" s="50"/>
      <c r="AS10" s="50"/>
      <c r="AT10" s="45">
        <f>データ!W6</f>
        <v>0.34</v>
      </c>
      <c r="AU10" s="45"/>
      <c r="AV10" s="45"/>
      <c r="AW10" s="45"/>
      <c r="AX10" s="45"/>
      <c r="AY10" s="45"/>
      <c r="AZ10" s="45"/>
      <c r="BA10" s="45"/>
      <c r="BB10" s="45">
        <f>データ!X6</f>
        <v>1326.47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124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125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56</v>
      </c>
      <c r="N86" s="26" t="s">
        <v>56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372048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香川県　善通寺市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1.39</v>
      </c>
      <c r="Q6" s="34">
        <f t="shared" si="3"/>
        <v>107.21</v>
      </c>
      <c r="R6" s="34">
        <f t="shared" si="3"/>
        <v>3130</v>
      </c>
      <c r="S6" s="34">
        <f t="shared" si="3"/>
        <v>32566</v>
      </c>
      <c r="T6" s="34">
        <f t="shared" si="3"/>
        <v>39.93</v>
      </c>
      <c r="U6" s="34">
        <f t="shared" si="3"/>
        <v>815.58</v>
      </c>
      <c r="V6" s="34">
        <f t="shared" si="3"/>
        <v>451</v>
      </c>
      <c r="W6" s="34">
        <f t="shared" si="3"/>
        <v>0.34</v>
      </c>
      <c r="X6" s="34">
        <f t="shared" si="3"/>
        <v>1326.47</v>
      </c>
      <c r="Y6" s="35">
        <f>IF(Y7="",NA(),Y7)</f>
        <v>102.72</v>
      </c>
      <c r="Z6" s="35">
        <f t="shared" ref="Z6:AH6" si="4">IF(Z7="",NA(),Z7)</f>
        <v>100.22</v>
      </c>
      <c r="AA6" s="35">
        <f t="shared" si="4"/>
        <v>101.97</v>
      </c>
      <c r="AB6" s="35">
        <f t="shared" si="4"/>
        <v>96.39</v>
      </c>
      <c r="AC6" s="35">
        <f t="shared" si="4"/>
        <v>100.54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5">
        <f t="shared" si="7"/>
        <v>196.66</v>
      </c>
      <c r="BI6" s="34">
        <f t="shared" si="7"/>
        <v>0</v>
      </c>
      <c r="BJ6" s="34">
        <f t="shared" si="7"/>
        <v>0</v>
      </c>
      <c r="BK6" s="35">
        <f t="shared" si="7"/>
        <v>1144.05</v>
      </c>
      <c r="BL6" s="35">
        <f t="shared" si="7"/>
        <v>1117.1099999999999</v>
      </c>
      <c r="BM6" s="35">
        <f t="shared" si="7"/>
        <v>1161.05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83.76</v>
      </c>
      <c r="BR6" s="35">
        <f t="shared" ref="BR6:BZ6" si="8">IF(BR7="",NA(),BR7)</f>
        <v>87.5</v>
      </c>
      <c r="BS6" s="35">
        <f t="shared" si="8"/>
        <v>96.73</v>
      </c>
      <c r="BT6" s="35">
        <f t="shared" si="8"/>
        <v>84.89</v>
      </c>
      <c r="BU6" s="35">
        <f t="shared" si="8"/>
        <v>86.33</v>
      </c>
      <c r="BV6" s="35">
        <f t="shared" si="8"/>
        <v>42.48</v>
      </c>
      <c r="BW6" s="35">
        <f t="shared" si="8"/>
        <v>41.04</v>
      </c>
      <c r="BX6" s="35">
        <f t="shared" si="8"/>
        <v>41.08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202.49</v>
      </c>
      <c r="CC6" s="35">
        <f t="shared" ref="CC6:CK6" si="9">IF(CC7="",NA(),CC7)</f>
        <v>197.11</v>
      </c>
      <c r="CD6" s="35">
        <f t="shared" si="9"/>
        <v>181.33</v>
      </c>
      <c r="CE6" s="35">
        <f t="shared" si="9"/>
        <v>208.01</v>
      </c>
      <c r="CF6" s="35">
        <f t="shared" si="9"/>
        <v>204.85</v>
      </c>
      <c r="CG6" s="35">
        <f t="shared" si="9"/>
        <v>343.8</v>
      </c>
      <c r="CH6" s="35">
        <f t="shared" si="9"/>
        <v>357.08</v>
      </c>
      <c r="CI6" s="35">
        <f t="shared" si="9"/>
        <v>378.08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48.91</v>
      </c>
      <c r="CN6" s="35">
        <f t="shared" ref="CN6:CV6" si="10">IF(CN7="",NA(),CN7)</f>
        <v>50</v>
      </c>
      <c r="CO6" s="35">
        <f t="shared" si="10"/>
        <v>51.09</v>
      </c>
      <c r="CP6" s="35">
        <f t="shared" si="10"/>
        <v>50.54</v>
      </c>
      <c r="CQ6" s="35">
        <f t="shared" si="10"/>
        <v>50</v>
      </c>
      <c r="CR6" s="35">
        <f t="shared" si="10"/>
        <v>46.06</v>
      </c>
      <c r="CS6" s="35">
        <f t="shared" si="10"/>
        <v>45.95</v>
      </c>
      <c r="CT6" s="35">
        <f t="shared" si="10"/>
        <v>44.69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96.92</v>
      </c>
      <c r="CY6" s="35">
        <f t="shared" ref="CY6:DG6" si="11">IF(CY7="",NA(),CY7)</f>
        <v>96.92</v>
      </c>
      <c r="CZ6" s="35">
        <f t="shared" si="11"/>
        <v>97.78</v>
      </c>
      <c r="DA6" s="35">
        <f t="shared" si="11"/>
        <v>97.78</v>
      </c>
      <c r="DB6" s="35">
        <f t="shared" si="11"/>
        <v>100</v>
      </c>
      <c r="DC6" s="35">
        <f t="shared" si="11"/>
        <v>72.989999999999995</v>
      </c>
      <c r="DD6" s="35">
        <f t="shared" si="11"/>
        <v>71.97</v>
      </c>
      <c r="DE6" s="35">
        <f t="shared" si="11"/>
        <v>70.59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7.0000000000000007E-2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372048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1.39</v>
      </c>
      <c r="Q7" s="38">
        <v>107.21</v>
      </c>
      <c r="R7" s="38">
        <v>3130</v>
      </c>
      <c r="S7" s="38">
        <v>32566</v>
      </c>
      <c r="T7" s="38">
        <v>39.93</v>
      </c>
      <c r="U7" s="38">
        <v>815.58</v>
      </c>
      <c r="V7" s="38">
        <v>451</v>
      </c>
      <c r="W7" s="38">
        <v>0.34</v>
      </c>
      <c r="X7" s="38">
        <v>1326.47</v>
      </c>
      <c r="Y7" s="38">
        <v>102.72</v>
      </c>
      <c r="Z7" s="38">
        <v>100.22</v>
      </c>
      <c r="AA7" s="38">
        <v>101.97</v>
      </c>
      <c r="AB7" s="38">
        <v>96.39</v>
      </c>
      <c r="AC7" s="38">
        <v>100.54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196.66</v>
      </c>
      <c r="BI7" s="38">
        <v>0</v>
      </c>
      <c r="BJ7" s="38">
        <v>0</v>
      </c>
      <c r="BK7" s="38">
        <v>1144.05</v>
      </c>
      <c r="BL7" s="38">
        <v>1117.1099999999999</v>
      </c>
      <c r="BM7" s="38">
        <v>1161.05</v>
      </c>
      <c r="BN7" s="38">
        <v>1081.8</v>
      </c>
      <c r="BO7" s="38">
        <v>974.93</v>
      </c>
      <c r="BP7" s="38">
        <v>914.53</v>
      </c>
      <c r="BQ7" s="38">
        <v>83.76</v>
      </c>
      <c r="BR7" s="38">
        <v>87.5</v>
      </c>
      <c r="BS7" s="38">
        <v>96.73</v>
      </c>
      <c r="BT7" s="38">
        <v>84.89</v>
      </c>
      <c r="BU7" s="38">
        <v>86.33</v>
      </c>
      <c r="BV7" s="38">
        <v>42.48</v>
      </c>
      <c r="BW7" s="38">
        <v>41.04</v>
      </c>
      <c r="BX7" s="38">
        <v>41.08</v>
      </c>
      <c r="BY7" s="38">
        <v>52.19</v>
      </c>
      <c r="BZ7" s="38">
        <v>55.32</v>
      </c>
      <c r="CA7" s="38">
        <v>55.73</v>
      </c>
      <c r="CB7" s="38">
        <v>202.49</v>
      </c>
      <c r="CC7" s="38">
        <v>197.11</v>
      </c>
      <c r="CD7" s="38">
        <v>181.33</v>
      </c>
      <c r="CE7" s="38">
        <v>208.01</v>
      </c>
      <c r="CF7" s="38">
        <v>204.85</v>
      </c>
      <c r="CG7" s="38">
        <v>343.8</v>
      </c>
      <c r="CH7" s="38">
        <v>357.08</v>
      </c>
      <c r="CI7" s="38">
        <v>378.08</v>
      </c>
      <c r="CJ7" s="38">
        <v>296.14</v>
      </c>
      <c r="CK7" s="38">
        <v>283.17</v>
      </c>
      <c r="CL7" s="38">
        <v>276.77999999999997</v>
      </c>
      <c r="CM7" s="38">
        <v>48.91</v>
      </c>
      <c r="CN7" s="38">
        <v>50</v>
      </c>
      <c r="CO7" s="38">
        <v>51.09</v>
      </c>
      <c r="CP7" s="38">
        <v>50.54</v>
      </c>
      <c r="CQ7" s="38">
        <v>50</v>
      </c>
      <c r="CR7" s="38">
        <v>46.06</v>
      </c>
      <c r="CS7" s="38">
        <v>45.95</v>
      </c>
      <c r="CT7" s="38">
        <v>44.69</v>
      </c>
      <c r="CU7" s="38">
        <v>52.31</v>
      </c>
      <c r="CV7" s="38">
        <v>60.65</v>
      </c>
      <c r="CW7" s="38">
        <v>59.15</v>
      </c>
      <c r="CX7" s="38">
        <v>96.92</v>
      </c>
      <c r="CY7" s="38">
        <v>96.92</v>
      </c>
      <c r="CZ7" s="38">
        <v>97.78</v>
      </c>
      <c r="DA7" s="38">
        <v>97.78</v>
      </c>
      <c r="DB7" s="38">
        <v>100</v>
      </c>
      <c r="DC7" s="38">
        <v>72.989999999999995</v>
      </c>
      <c r="DD7" s="38">
        <v>71.97</v>
      </c>
      <c r="DE7" s="38">
        <v>70.59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0.01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ZCN150200</cp:lastModifiedBy>
  <cp:lastPrinted>2018-01-30T00:23:24Z</cp:lastPrinted>
  <dcterms:created xsi:type="dcterms:W3CDTF">2017-12-25T02:32:32Z</dcterms:created>
  <dcterms:modified xsi:type="dcterms:W3CDTF">2018-01-30T00:23:25Z</dcterms:modified>
  <cp:category/>
</cp:coreProperties>
</file>