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V:\10 業務係\80 経営比較分析表\R7年度（R6年度分）\"/>
    </mc:Choice>
  </mc:AlternateContent>
  <xr:revisionPtr revIDLastSave="0" documentId="13_ncr:1_{436E0F19-6911-4031-B64D-4008BC37F9E0}" xr6:coauthVersionLast="36" xr6:coauthVersionMax="36" xr10:uidLastSave="{00000000-0000-0000-0000-000000000000}"/>
  <workbookProtection workbookAlgorithmName="SHA-512" workbookHashValue="vzr6BQLFOzIlX5BBD4zyRLwIc0QrBY8vda3p0tO9hYq/puKPLrMLH8e1Q51dv7EmKhRtL8JX27yWmc+GiwkQwA==" workbookSaltValue="i0l4yu6PwJVN5cA9+zgiZA==" workbookSpinCount="100000" lockStructure="1"/>
  <bookViews>
    <workbookView xWindow="0" yWindow="0" windowWidth="28800" windowHeight="121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G85" i="4"/>
  <c r="BB10" i="4"/>
  <c r="P10" i="4"/>
  <c r="W8" i="4"/>
  <c r="B6" i="4"/>
</calcChain>
</file>

<file path=xl/sharedStrings.xml><?xml version="1.0" encoding="utf-8"?>
<sst xmlns="http://schemas.openxmlformats.org/spreadsheetml/2006/main" count="320" uniqueCount="118">
  <si>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</si>
  <si>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</si>
  <si>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</si>
  <si>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</si>
  <si>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</si>
  <si>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</si>
  <si>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</si>
  <si>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</si>
  <si>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</si>
  <si>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</si>
  <si>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</si>
  <si>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</si>
  <si>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</si>
  <si>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</si>
  <si>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</si>
  <si>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</si>
  <si>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</si>
  <si>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</si>
  <si>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</si>
  <si>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</si>
  <si>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</si>
  <si>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</si>
  <si>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</si>
  <si>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</si>
  <si>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</si>
  <si>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</si>
  <si>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</si>
  <si>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</si>
  <si>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</si>
  <si>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</si>
  <si>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</si>
  <si>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</si>
  <si>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</si>
  <si>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</si>
  <si>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</si>
  <si>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</si>
  <si>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</si>
  <si>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</si>
  <si>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</si>
  <si>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</si>
  <si>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</si>
  <si>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</si>
  <si>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</si>
  <si>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</si>
  <si>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</si>
  <si>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</si>
  <si>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</si>
  <si>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</si>
  <si>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</si>
  <si>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</si>
  <si>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</si>
  <si>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</si>
  <si>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</si>
  <si>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</si>
  <si>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</si>
  <si>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</si>
  <si>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</si>
  <si>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</si>
  <si>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</si>
  <si>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</si>
  <si>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</si>
  <si>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</si>
  <si>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</si>
  <si>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</si>
  <si>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</si>
  <si>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</si>
  <si>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</si>
  <si>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</si>
  <si>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</si>
  <si>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</si>
  <si>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</si>
  <si>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</si>
  <si>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</si>
  <si>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</si>
  <si>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</si>
  <si>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</si>
  <si>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</si>
  <si>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</si>
  <si>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</si>
  <si>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</si>
  <si>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</si>
  <si>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</si>
  <si>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</si>
  <si>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</si>
  <si>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</si>
  <si>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</si>
  <si>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</si>
  <si>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</si>
  <si>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</si>
  <si>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</si>
  <si>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</si>
  <si>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</si>
  <si>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</si>
  <si>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</si>
  <si>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</si>
  <si>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</si>
  <si>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善通寺市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</si>
  <si>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</si>
  <si>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</si>
  <si>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</si>
  <si>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</si>
  <si>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</si>
  <si>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</si>
  <si>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</si>
  <si>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</si>
  <si>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</si>
  <si>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</si>
  <si>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</si>
  <si>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</si>
  <si>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</si>
  <si>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</si>
  <si>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</si>
  <si>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</si>
  <si>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</si>
  <si>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</si>
  <si>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移行前の農業集落排水施設の供用開始はH12年度であり、管渠の耐用年数未満であることから積極的な管渠更新は行っていない。流域関連公共下水道への接続以降は公営企業会計を適用し、固定資産台帳が整備されたため経過年数の把握が可能となっている。今後は施設規模や処理区域の将来予測も踏まえ、規模に応じたストックマネジメントが必要であり、必要に応じて計画的な管渠更新を検討する。</t>
    <rPh sb="0" eb="3">
      <t>イコウマエ</t>
    </rPh>
    <phoneticPr fontId="4"/>
  </si>
  <si>
    <t>小規模な地域における事業であり、維持管理に主眼を置いた経営を行っている。引き続き財務状況を注視しながら規模に応じた安定経営に努める。</t>
    <rPh sb="36" eb="37">
      <t>ヒ</t>
    </rPh>
    <rPh sb="38" eb="39">
      <t>ツヅ</t>
    </rPh>
    <phoneticPr fontId="4"/>
  </si>
  <si>
    <t>法非適の農業集落排水事業から、流域関連公共下水道へ接続し法を適用した最初の決算である。経常収支比率、経費回収率とも100%以上であり、経営自体は健全である。前年度まで農業集落排水事業として処理施設の維持管理に多大な費用を要していたが、流域関連公共下水道への接続によりこれを廃止したことで、大幅に経営改善が図られた。経費回収率が200%を超えているが、規模が大きい流域下水道へ接続したことで、維持管理費が結果として抑制でき、処理費用のスケールメリットが発揮されている。</t>
    <rPh sb="28" eb="29">
      <t>ホウ</t>
    </rPh>
    <rPh sb="30" eb="32">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</si>
</sst>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CC1-44A8-B50D-515C72A0A79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CC1-44A8-B50D-515C72A0A79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44-4A4A-B972-AD587C1A09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37.75</c:v>
                </c:pt>
              </c:numCache>
            </c:numRef>
          </c:val>
          <c:smooth val="0"/>
          <c:extLst>
            <c:ext xmlns:c16="http://schemas.microsoft.com/office/drawing/2014/chart" uri="{C3380CC4-5D6E-409C-BE32-E72D297353CC}">
              <c16:uniqueId val="{00000001-1A44-4A4A-B972-AD587C1A09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4347-43D7-9925-C665035EE5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71.17</c:v>
                </c:pt>
              </c:numCache>
            </c:numRef>
          </c:val>
          <c:smooth val="0"/>
          <c:extLst>
            <c:ext xmlns:c16="http://schemas.microsoft.com/office/drawing/2014/chart" uri="{C3380CC4-5D6E-409C-BE32-E72D297353CC}">
              <c16:uniqueId val="{00000001-4347-43D7-9925-C665035EE5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121.58</c:v>
                </c:pt>
              </c:numCache>
            </c:numRef>
          </c:val>
          <c:extLst>
            <c:ext xmlns:c16="http://schemas.microsoft.com/office/drawing/2014/chart" uri="{C3380CC4-5D6E-409C-BE32-E72D297353CC}">
              <c16:uniqueId val="{00000000-39F7-4D1C-BC75-82A8671F32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89.52</c:v>
                </c:pt>
              </c:numCache>
            </c:numRef>
          </c:val>
          <c:smooth val="0"/>
          <c:extLst>
            <c:ext xmlns:c16="http://schemas.microsoft.com/office/drawing/2014/chart" uri="{C3380CC4-5D6E-409C-BE32-E72D297353CC}">
              <c16:uniqueId val="{00000001-39F7-4D1C-BC75-82A8671F32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45.98</c:v>
                </c:pt>
              </c:numCache>
            </c:numRef>
          </c:val>
          <c:extLst>
            <c:ext xmlns:c16="http://schemas.microsoft.com/office/drawing/2014/chart" uri="{C3380CC4-5D6E-409C-BE32-E72D297353CC}">
              <c16:uniqueId val="{00000000-6518-418E-99D6-99D685DC17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25.53</c:v>
                </c:pt>
              </c:numCache>
            </c:numRef>
          </c:val>
          <c:smooth val="0"/>
          <c:extLst>
            <c:ext xmlns:c16="http://schemas.microsoft.com/office/drawing/2014/chart" uri="{C3380CC4-5D6E-409C-BE32-E72D297353CC}">
              <c16:uniqueId val="{00000001-6518-418E-99D6-99D685DC17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610-4FDA-8D56-11819317CA3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610-4FDA-8D56-11819317CA3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672-4579-A900-C84E28AF028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398.27</c:v>
                </c:pt>
              </c:numCache>
            </c:numRef>
          </c:val>
          <c:smooth val="0"/>
          <c:extLst>
            <c:ext xmlns:c16="http://schemas.microsoft.com/office/drawing/2014/chart" uri="{C3380CC4-5D6E-409C-BE32-E72D297353CC}">
              <c16:uniqueId val="{00000001-3672-4579-A900-C84E28AF028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131.07</c:v>
                </c:pt>
              </c:numCache>
            </c:numRef>
          </c:val>
          <c:extLst>
            <c:ext xmlns:c16="http://schemas.microsoft.com/office/drawing/2014/chart" uri="{C3380CC4-5D6E-409C-BE32-E72D297353CC}">
              <c16:uniqueId val="{00000000-6BB6-4D25-81EB-9DF3D38242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141.49</c:v>
                </c:pt>
              </c:numCache>
            </c:numRef>
          </c:val>
          <c:smooth val="0"/>
          <c:extLst>
            <c:ext xmlns:c16="http://schemas.microsoft.com/office/drawing/2014/chart" uri="{C3380CC4-5D6E-409C-BE32-E72D297353CC}">
              <c16:uniqueId val="{00000001-6BB6-4D25-81EB-9DF3D38242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BFE-4EF7-B97A-5E438BEC56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746.47</c:v>
                </c:pt>
              </c:numCache>
            </c:numRef>
          </c:val>
          <c:smooth val="0"/>
          <c:extLst>
            <c:ext xmlns:c16="http://schemas.microsoft.com/office/drawing/2014/chart" uri="{C3380CC4-5D6E-409C-BE32-E72D297353CC}">
              <c16:uniqueId val="{00000001-4BFE-4EF7-B97A-5E438BEC56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242.07</c:v>
                </c:pt>
              </c:numCache>
            </c:numRef>
          </c:val>
          <c:extLst>
            <c:ext xmlns:c16="http://schemas.microsoft.com/office/drawing/2014/chart" uri="{C3380CC4-5D6E-409C-BE32-E72D297353CC}">
              <c16:uniqueId val="{00000000-3AAA-4F79-94C8-C94A0760A4F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46.22</c:v>
                </c:pt>
              </c:numCache>
            </c:numRef>
          </c:val>
          <c:smooth val="0"/>
          <c:extLst>
            <c:ext xmlns:c16="http://schemas.microsoft.com/office/drawing/2014/chart" uri="{C3380CC4-5D6E-409C-BE32-E72D297353CC}">
              <c16:uniqueId val="{00000001-3AAA-4F79-94C8-C94A0760A4F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68.28</c:v>
                </c:pt>
              </c:numCache>
            </c:numRef>
          </c:val>
          <c:extLst>
            <c:ext xmlns:c16="http://schemas.microsoft.com/office/drawing/2014/chart" uri="{C3380CC4-5D6E-409C-BE32-E72D297353CC}">
              <c16:uniqueId val="{00000000-DAC9-4F97-A16D-07E441219C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325.67</c:v>
                </c:pt>
              </c:numCache>
            </c:numRef>
          </c:val>
          <c:smooth val="0"/>
          <c:extLst>
            <c:ext xmlns:c16="http://schemas.microsoft.com/office/drawing/2014/chart" uri="{C3380CC4-5D6E-409C-BE32-E72D297353CC}">
              <c16:uniqueId val="{00000001-DAC9-4F97-A16D-07E441219C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香川県　善通寺市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D3</v>
      </c>
      <c r="X8" s="34"/>
      <c r="Y8" s="34"/>
      <c r="Z8" s="34"/>
      <c r="AA8" s="34"/>
      <c r="AB8" s="34"/>
      <c r="AC8" s="34"/>
      <c r="AD8" s="35" t="str">
        <f>データ!$M$6</f>
        <v>非設置</v>
      </c>
      <c r="AE8" s="35"/>
      <c r="AF8" s="35"/>
      <c r="AG8" s="35"/>
      <c r="AH8" s="35"/>
      <c r="AI8" s="35"/>
      <c r="AJ8" s="35"/>
      <c r="AK8" s="3"/>
      <c r="AL8" s="36">
        <f>データ!S6</f>
        <v>29891</v>
      </c>
      <c r="AM8" s="36"/>
      <c r="AN8" s="36"/>
      <c r="AO8" s="36"/>
      <c r="AP8" s="36"/>
      <c r="AQ8" s="36"/>
      <c r="AR8" s="36"/>
      <c r="AS8" s="36"/>
      <c r="AT8" s="37">
        <f>データ!T6</f>
        <v>39.93</v>
      </c>
      <c r="AU8" s="37"/>
      <c r="AV8" s="37"/>
      <c r="AW8" s="37"/>
      <c r="AX8" s="37"/>
      <c r="AY8" s="37"/>
      <c r="AZ8" s="37"/>
      <c r="BA8" s="37"/>
      <c r="BB8" s="37">
        <f>データ!U6</f>
        <v>748.59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80.67</v>
      </c>
      <c r="J10" s="37"/>
      <c r="K10" s="37"/>
      <c r="L10" s="37"/>
      <c r="M10" s="37"/>
      <c r="N10" s="37"/>
      <c r="O10" s="37"/>
      <c r="P10" s="37">
        <f>データ!P6</f>
        <v>1.1100000000000001</v>
      </c>
      <c r="Q10" s="37"/>
      <c r="R10" s="37"/>
      <c r="S10" s="37"/>
      <c r="T10" s="37"/>
      <c r="U10" s="37"/>
      <c r="V10" s="37"/>
      <c r="W10" s="37">
        <f>データ!Q6</f>
        <v>151.06</v>
      </c>
      <c r="X10" s="37"/>
      <c r="Y10" s="37"/>
      <c r="Z10" s="37"/>
      <c r="AA10" s="37"/>
      <c r="AB10" s="37"/>
      <c r="AC10" s="37"/>
      <c r="AD10" s="36">
        <f>データ!R6</f>
        <v>3190</v>
      </c>
      <c r="AE10" s="36"/>
      <c r="AF10" s="36"/>
      <c r="AG10" s="36"/>
      <c r="AH10" s="36"/>
      <c r="AI10" s="36"/>
      <c r="AJ10" s="36"/>
      <c r="AK10" s="2"/>
      <c r="AL10" s="36">
        <f>データ!V6</f>
        <v>329</v>
      </c>
      <c r="AM10" s="36"/>
      <c r="AN10" s="36"/>
      <c r="AO10" s="36"/>
      <c r="AP10" s="36"/>
      <c r="AQ10" s="36"/>
      <c r="AR10" s="36"/>
      <c r="AS10" s="36"/>
      <c r="AT10" s="37">
        <f>データ!W6</f>
        <v>0.19</v>
      </c>
      <c r="AU10" s="37"/>
      <c r="AV10" s="37"/>
      <c r="AW10" s="37"/>
      <c r="AX10" s="37"/>
      <c r="AY10" s="37"/>
      <c r="AZ10" s="37"/>
      <c r="BA10" s="37"/>
      <c r="BB10" s="37">
        <f>データ!X6</f>
        <v>1731.58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117</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115</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116</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ZxE+D0d8IvnVOemIkUyz9BF9FlbAldl/789GKYTJZxu3DQUtk19UVHQtFj4+AI2Zm4qhz+Gv6ihamOYTJsLSFQ==" saltValue="ZiS09MLIG3fYm/tJLGuS8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372048</v>
      </c>
      <c r="D6" s="19">
        <f t="shared" si="3"/>
        <v>46</v>
      </c>
      <c r="E6" s="19">
        <f t="shared" si="3"/>
        <v>17</v>
      </c>
      <c r="F6" s="19">
        <f t="shared" si="3"/>
        <v>4</v>
      </c>
      <c r="G6" s="19">
        <f t="shared" si="3"/>
        <v>0</v>
      </c>
      <c r="H6" s="19" t="str">
        <f t="shared" si="3"/>
        <v>香川県　善通寺市</v>
      </c>
      <c r="I6" s="19" t="str">
        <f t="shared" si="3"/>
        <v>法適用</v>
      </c>
      <c r="J6" s="19" t="str">
        <f t="shared" si="3"/>
        <v>下水道事業</v>
      </c>
      <c r="K6" s="19" t="str">
        <f t="shared" si="3"/>
        <v>特定環境保全公共下水道</v>
      </c>
      <c r="L6" s="19" t="str">
        <f t="shared" si="3"/>
        <v>D3</v>
      </c>
      <c r="M6" s="19" t="str">
        <f t="shared" si="3"/>
        <v>非設置</v>
      </c>
      <c r="N6" s="20" t="str">
        <f t="shared" si="3"/>
        <v>-</v>
      </c>
      <c r="O6" s="20">
        <f t="shared" si="3"/>
        <v>80.67</v>
      </c>
      <c r="P6" s="20">
        <f t="shared" si="3"/>
        <v>1.1100000000000001</v>
      </c>
      <c r="Q6" s="20">
        <f t="shared" si="3"/>
        <v>151.06</v>
      </c>
      <c r="R6" s="20">
        <f t="shared" si="3"/>
        <v>3190</v>
      </c>
      <c r="S6" s="20">
        <f t="shared" si="3"/>
        <v>29891</v>
      </c>
      <c r="T6" s="20">
        <f t="shared" si="3"/>
        <v>39.93</v>
      </c>
      <c r="U6" s="20">
        <f t="shared" si="3"/>
        <v>748.59</v>
      </c>
      <c r="V6" s="20">
        <f t="shared" si="3"/>
        <v>329</v>
      </c>
      <c r="W6" s="20">
        <f t="shared" si="3"/>
        <v>0.19</v>
      </c>
      <c r="X6" s="20">
        <f t="shared" si="3"/>
        <v>1731.58</v>
      </c>
      <c r="Y6" s="21" t="str">
        <f>IF(Y7="",NA(),Y7)</f>
        <v>-</v>
      </c>
      <c r="Z6" s="21" t="str">
        <f t="shared" ref="Z6:AH6" si="4">IF(Z7="",NA(),Z7)</f>
        <v>-</v>
      </c>
      <c r="AA6" s="21" t="str">
        <f t="shared" si="4"/>
        <v>-</v>
      </c>
      <c r="AB6" s="21" t="str">
        <f t="shared" si="4"/>
        <v>-</v>
      </c>
      <c r="AC6" s="21">
        <f t="shared" si="4"/>
        <v>121.58</v>
      </c>
      <c r="AD6" s="21" t="str">
        <f t="shared" si="4"/>
        <v>-</v>
      </c>
      <c r="AE6" s="21" t="str">
        <f t="shared" si="4"/>
        <v>-</v>
      </c>
      <c r="AF6" s="21" t="str">
        <f t="shared" si="4"/>
        <v>-</v>
      </c>
      <c r="AG6" s="21" t="str">
        <f t="shared" si="4"/>
        <v>-</v>
      </c>
      <c r="AH6" s="21">
        <f t="shared" si="4"/>
        <v>89.52</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398.27</v>
      </c>
      <c r="AT6" s="20" t="str">
        <f>IF(AT7="","",IF(AT7="-","【-】","【"&amp;SUBSTITUTE(TEXT(AT7,"#,##0.00"),"-","△")&amp;"】"))</f>
        <v>【63.54】</v>
      </c>
      <c r="AU6" s="21" t="str">
        <f>IF(AU7="",NA(),AU7)</f>
        <v>-</v>
      </c>
      <c r="AV6" s="21" t="str">
        <f t="shared" ref="AV6:BD6" si="6">IF(AV7="",NA(),AV7)</f>
        <v>-</v>
      </c>
      <c r="AW6" s="21" t="str">
        <f t="shared" si="6"/>
        <v>-</v>
      </c>
      <c r="AX6" s="21" t="str">
        <f t="shared" si="6"/>
        <v>-</v>
      </c>
      <c r="AY6" s="21">
        <f t="shared" si="6"/>
        <v>131.07</v>
      </c>
      <c r="AZ6" s="21" t="str">
        <f t="shared" si="6"/>
        <v>-</v>
      </c>
      <c r="BA6" s="21" t="str">
        <f t="shared" si="6"/>
        <v>-</v>
      </c>
      <c r="BB6" s="21" t="str">
        <f t="shared" si="6"/>
        <v>-</v>
      </c>
      <c r="BC6" s="21" t="str">
        <f t="shared" si="6"/>
        <v>-</v>
      </c>
      <c r="BD6" s="21">
        <f t="shared" si="6"/>
        <v>141.49</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746.47</v>
      </c>
      <c r="BP6" s="20" t="str">
        <f>IF(BP7="","",IF(BP7="-","【-】","【"&amp;SUBSTITUTE(TEXT(BP7,"#,##0.00"),"-","△")&amp;"】"))</f>
        <v>【1,099.15】</v>
      </c>
      <c r="BQ6" s="21" t="str">
        <f>IF(BQ7="",NA(),BQ7)</f>
        <v>-</v>
      </c>
      <c r="BR6" s="21" t="str">
        <f t="shared" ref="BR6:BZ6" si="8">IF(BR7="",NA(),BR7)</f>
        <v>-</v>
      </c>
      <c r="BS6" s="21" t="str">
        <f t="shared" si="8"/>
        <v>-</v>
      </c>
      <c r="BT6" s="21" t="str">
        <f t="shared" si="8"/>
        <v>-</v>
      </c>
      <c r="BU6" s="21">
        <f t="shared" si="8"/>
        <v>242.07</v>
      </c>
      <c r="BV6" s="21" t="str">
        <f t="shared" si="8"/>
        <v>-</v>
      </c>
      <c r="BW6" s="21" t="str">
        <f t="shared" si="8"/>
        <v>-</v>
      </c>
      <c r="BX6" s="21" t="str">
        <f t="shared" si="8"/>
        <v>-</v>
      </c>
      <c r="BY6" s="21" t="str">
        <f t="shared" si="8"/>
        <v>-</v>
      </c>
      <c r="BZ6" s="21">
        <f t="shared" si="8"/>
        <v>46.22</v>
      </c>
      <c r="CA6" s="20" t="str">
        <f>IF(CA7="","",IF(CA7="-","【-】","【"&amp;SUBSTITUTE(TEXT(CA7,"#,##0.00"),"-","△")&amp;"】"))</f>
        <v>【72.92】</v>
      </c>
      <c r="CB6" s="21" t="str">
        <f>IF(CB7="",NA(),CB7)</f>
        <v>-</v>
      </c>
      <c r="CC6" s="21" t="str">
        <f t="shared" ref="CC6:CK6" si="9">IF(CC7="",NA(),CC7)</f>
        <v>-</v>
      </c>
      <c r="CD6" s="21" t="str">
        <f t="shared" si="9"/>
        <v>-</v>
      </c>
      <c r="CE6" s="21" t="str">
        <f t="shared" si="9"/>
        <v>-</v>
      </c>
      <c r="CF6" s="21">
        <f t="shared" si="9"/>
        <v>68.28</v>
      </c>
      <c r="CG6" s="21" t="str">
        <f t="shared" si="9"/>
        <v>-</v>
      </c>
      <c r="CH6" s="21" t="str">
        <f t="shared" si="9"/>
        <v>-</v>
      </c>
      <c r="CI6" s="21" t="str">
        <f t="shared" si="9"/>
        <v>-</v>
      </c>
      <c r="CJ6" s="21" t="str">
        <f t="shared" si="9"/>
        <v>-</v>
      </c>
      <c r="CK6" s="21">
        <f t="shared" si="9"/>
        <v>325.67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37.75</v>
      </c>
      <c r="CW6" s="20" t="str">
        <f>IF(CW7="","",IF(CW7="-","【-】","【"&amp;SUBSTITUTE(TEXT(CW7,"#,##0.00"),"-","△")&amp;"】"))</f>
        <v>【43.17】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71.17</v>
      </c>
      <c r="DH6" s="20" t="str">
        <f>IF(DH7="","",IF(DH7="-","【-】","【"&amp;SUBSTITUTE(TEXT(DH7,"#,##0.00"),"-","△")&amp;"】"))</f>
        <v>【86.31】</v>
      </c>
      <c r="DI6" s="21" t="str">
        <f>IF(DI7="",NA(),DI7)</f>
        <v>-</v>
      </c>
      <c r="DJ6" s="21" t="str">
        <f t="shared" ref="DJ6:DR6" si="12">IF(DJ7="",NA(),DJ7)</f>
        <v>-</v>
      </c>
      <c r="DK6" s="21" t="str">
        <f t="shared" si="12"/>
        <v>-</v>
      </c>
      <c r="DL6" s="21" t="str">
        <f t="shared" si="12"/>
        <v>-</v>
      </c>
      <c r="DM6" s="21">
        <f t="shared" si="12"/>
        <v>45.98</v>
      </c>
      <c r="DN6" s="21" t="str">
        <f t="shared" si="12"/>
        <v>-</v>
      </c>
      <c r="DO6" s="21" t="str">
        <f t="shared" si="12"/>
        <v>-</v>
      </c>
      <c r="DP6" s="21" t="str">
        <f t="shared" si="12"/>
        <v>-</v>
      </c>
      <c r="DQ6" s="21" t="str">
        <f t="shared" si="12"/>
        <v>-</v>
      </c>
      <c r="DR6" s="21">
        <f t="shared" si="12"/>
        <v>25.53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【0.15】</v>
      </c>
    </row>
    <row r="7" spans="1:148" s="22" customFormat="1" x14ac:dyDescent="0.15">
      <c r="A7" s="14"/>
      <c r="B7" s="23">
        <v>2024</v>
      </c>
      <c r="C7" s="23">
        <v>372048</v>
      </c>
      <c r="D7" s="23">
        <v>46</v>
      </c>
      <c r="E7" s="23">
        <v>17</v>
      </c>
      <c r="F7" s="23">
        <v>4</v>
      </c>
      <c r="G7" s="23">
        <v>0</v>
      </c>
      <c r="H7" s="23" t="s">
        <v>96</v>
      </c>
      <c r="I7" s="23" t="s">
        <v>97</v>
      </c>
      <c r="J7" s="23" t="s">
        <v>98</v>
      </c>
      <c r="K7" s="23" t="s">
        <v>99</v>
      </c>
      <c r="L7" s="23" t="s">
        <v>100</v>
      </c>
      <c r="M7" s="23" t="s">
        <v>101</v>
      </c>
      <c r="N7" s="24" t="s">
        <v>102</v>
      </c>
      <c r="O7" s="24">
        <v>80.67</v>
      </c>
      <c r="P7" s="24">
        <v>1.1100000000000001</v>
      </c>
      <c r="Q7" s="24">
        <v>151.06</v>
      </c>
      <c r="R7" s="24">
        <v>3190</v>
      </c>
      <c r="S7" s="24">
        <v>29891</v>
      </c>
      <c r="T7" s="24">
        <v>39.93</v>
      </c>
      <c r="U7" s="24">
        <v>748.59</v>
      </c>
      <c r="V7" s="24">
        <v>329</v>
      </c>
      <c r="W7" s="24">
        <v>0.19</v>
      </c>
      <c r="X7" s="24">
        <v>1731.58</v>
      </c>
      <c r="Y7" s="24" t="s">
        <v>102</v>
      </c>
      <c r="Z7" s="24" t="s">
        <v>102</v>
      </c>
      <c r="AA7" s="24" t="s">
        <v>102</v>
      </c>
      <c r="AB7" s="24" t="s">
        <v>102</v>
      </c>
      <c r="AC7" s="24">
        <v>121.58</v>
      </c>
      <c r="AD7" s="24" t="s">
        <v>102</v>
      </c>
      <c r="AE7" s="24" t="s">
        <v>102</v>
      </c>
      <c r="AF7" s="24" t="s">
        <v>102</v>
      </c>
      <c r="AG7" s="24" t="s">
        <v>102</v>
      </c>
      <c r="AH7" s="24">
        <v>89.52</v>
      </c>
      <c r="AI7" s="24">
        <v>105.07</v>
      </c>
      <c r="AJ7" s="24" t="s">
        <v>102</v>
      </c>
      <c r="AK7" s="24" t="s">
        <v>102</v>
      </c>
      <c r="AL7" s="24" t="s">
        <v>102</v>
      </c>
      <c r="AM7" s="24" t="s">
        <v>102</v>
      </c>
      <c r="AN7" s="24">
        <v>0</v>
      </c>
      <c r="AO7" s="24" t="s">
        <v>102</v>
      </c>
      <c r="AP7" s="24" t="s">
        <v>102</v>
      </c>
      <c r="AQ7" s="24" t="s">
        <v>102</v>
      </c>
      <c r="AR7" s="24" t="s">
        <v>102</v>
      </c>
      <c r="AS7" s="24">
        <v>398.27</v>
      </c>
      <c r="AT7" s="24">
        <v>63.54</v>
      </c>
      <c r="AU7" s="24" t="s">
        <v>102</v>
      </c>
      <c r="AV7" s="24" t="s">
        <v>102</v>
      </c>
      <c r="AW7" s="24" t="s">
        <v>102</v>
      </c>
      <c r="AX7" s="24" t="s">
        <v>102</v>
      </c>
      <c r="AY7" s="24">
        <v>131.07</v>
      </c>
      <c r="AZ7" s="24" t="s">
        <v>102</v>
      </c>
      <c r="BA7" s="24" t="s">
        <v>102</v>
      </c>
      <c r="BB7" s="24" t="s">
        <v>102</v>
      </c>
      <c r="BC7" s="24" t="s">
        <v>102</v>
      </c>
      <c r="BD7" s="24">
        <v>141.49</v>
      </c>
      <c r="BE7" s="24">
        <v>50.9</v>
      </c>
      <c r="BF7" s="24" t="s">
        <v>102</v>
      </c>
      <c r="BG7" s="24" t="s">
        <v>102</v>
      </c>
      <c r="BH7" s="24" t="s">
        <v>102</v>
      </c>
      <c r="BI7" s="24" t="s">
        <v>102</v>
      </c>
      <c r="BJ7" s="24">
        <v>0</v>
      </c>
      <c r="BK7" s="24" t="s">
        <v>102</v>
      </c>
      <c r="BL7" s="24" t="s">
        <v>102</v>
      </c>
      <c r="BM7" s="24" t="s">
        <v>102</v>
      </c>
      <c r="BN7" s="24" t="s">
        <v>102</v>
      </c>
      <c r="BO7" s="24">
        <v>746.47</v>
      </c>
      <c r="BP7" s="24">
        <v>1099.1500000000001</v>
      </c>
      <c r="BQ7" s="24" t="s">
        <v>102</v>
      </c>
      <c r="BR7" s="24" t="s">
        <v>102</v>
      </c>
      <c r="BS7" s="24" t="s">
        <v>102</v>
      </c>
      <c r="BT7" s="24" t="s">
        <v>102</v>
      </c>
      <c r="BU7" s="24">
        <v>242.07</v>
      </c>
      <c r="BV7" s="24" t="s">
        <v>102</v>
      </c>
      <c r="BW7" s="24" t="s">
        <v>102</v>
      </c>
      <c r="BX7" s="24" t="s">
        <v>102</v>
      </c>
      <c r="BY7" s="24" t="s">
        <v>102</v>
      </c>
      <c r="BZ7" s="24">
        <v>46.22</v>
      </c>
      <c r="CA7" s="24">
        <v>72.92</v>
      </c>
      <c r="CB7" s="24" t="s">
        <v>102</v>
      </c>
      <c r="CC7" s="24" t="s">
        <v>102</v>
      </c>
      <c r="CD7" s="24" t="s">
        <v>102</v>
      </c>
      <c r="CE7" s="24" t="s">
        <v>102</v>
      </c>
      <c r="CF7" s="24">
        <v>68.28</v>
      </c>
      <c r="CG7" s="24" t="s">
        <v>102</v>
      </c>
      <c r="CH7" s="24" t="s">
        <v>102</v>
      </c>
      <c r="CI7" s="24" t="s">
        <v>102</v>
      </c>
      <c r="CJ7" s="24" t="s">
        <v>102</v>
      </c>
      <c r="CK7" s="24">
        <v>325.67</v>
      </c>
      <c r="CL7" s="24">
        <v>225.78</v>
      </c>
      <c r="CM7" s="24" t="s">
        <v>102</v>
      </c>
      <c r="CN7" s="24" t="s">
        <v>102</v>
      </c>
      <c r="CO7" s="24" t="s">
        <v>102</v>
      </c>
      <c r="CP7" s="24" t="s">
        <v>102</v>
      </c>
      <c r="CQ7" s="24" t="s">
        <v>102</v>
      </c>
      <c r="CR7" s="24" t="s">
        <v>102</v>
      </c>
      <c r="CS7" s="24" t="s">
        <v>102</v>
      </c>
      <c r="CT7" s="24" t="s">
        <v>102</v>
      </c>
      <c r="CU7" s="24" t="s">
        <v>102</v>
      </c>
      <c r="CV7" s="24">
        <v>37.75</v>
      </c>
      <c r="CW7" s="24">
        <v>43.17</v>
      </c>
      <c r="CX7" s="24" t="s">
        <v>102</v>
      </c>
      <c r="CY7" s="24" t="s">
        <v>102</v>
      </c>
      <c r="CZ7" s="24" t="s">
        <v>102</v>
      </c>
      <c r="DA7" s="24" t="s">
        <v>102</v>
      </c>
      <c r="DB7" s="24">
        <v>100</v>
      </c>
      <c r="DC7" s="24" t="s">
        <v>102</v>
      </c>
      <c r="DD7" s="24" t="s">
        <v>102</v>
      </c>
      <c r="DE7" s="24" t="s">
        <v>102</v>
      </c>
      <c r="DF7" s="24" t="s">
        <v>102</v>
      </c>
      <c r="DG7" s="24">
        <v>71.17</v>
      </c>
      <c r="DH7" s="24">
        <v>86.31</v>
      </c>
      <c r="DI7" s="24" t="s">
        <v>102</v>
      </c>
      <c r="DJ7" s="24" t="s">
        <v>102</v>
      </c>
      <c r="DK7" s="24" t="s">
        <v>102</v>
      </c>
      <c r="DL7" s="24" t="s">
        <v>102</v>
      </c>
      <c r="DM7" s="24">
        <v>45.98</v>
      </c>
      <c r="DN7" s="24" t="s">
        <v>102</v>
      </c>
      <c r="DO7" s="24" t="s">
        <v>102</v>
      </c>
      <c r="DP7" s="24" t="s">
        <v>102</v>
      </c>
      <c r="DQ7" s="24" t="s">
        <v>102</v>
      </c>
      <c r="DR7" s="24">
        <v>25.53</v>
      </c>
      <c r="DS7" s="24">
        <v>30.82</v>
      </c>
      <c r="DT7" s="24" t="s">
        <v>102</v>
      </c>
      <c r="DU7" s="24" t="s">
        <v>102</v>
      </c>
      <c r="DV7" s="24" t="s">
        <v>102</v>
      </c>
      <c r="DW7" s="24" t="s">
        <v>102</v>
      </c>
      <c r="DX7" s="24">
        <v>0</v>
      </c>
      <c r="DY7" s="24" t="s">
        <v>102</v>
      </c>
      <c r="DZ7" s="24" t="s">
        <v>102</v>
      </c>
      <c r="EA7" s="24" t="s">
        <v>102</v>
      </c>
      <c r="EB7" s="24" t="s">
        <v>102</v>
      </c>
      <c r="EC7" s="24">
        <v>0</v>
      </c>
      <c r="ED7" s="24">
        <v>0.06</v>
      </c>
      <c r="EE7" s="24" t="s">
        <v>102</v>
      </c>
      <c r="EF7" s="24" t="s">
        <v>102</v>
      </c>
      <c r="EG7" s="24" t="s">
        <v>102</v>
      </c>
      <c r="EH7" s="24" t="s">
        <v>102</v>
      </c>
      <c r="EI7" s="24">
        <v>0</v>
      </c>
      <c r="EJ7" s="24" t="s">
        <v>102</v>
      </c>
      <c r="EK7" s="24" t="s">
        <v>102</v>
      </c>
      <c r="EL7" s="24" t="s">
        <v>102</v>
      </c>
      <c r="EM7" s="24" t="s">
        <v>102</v>
      </c>
      <c r="EN7" s="24">
        <v>0</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本庄　勉</cp:lastModifiedBy>
  <cp:lastPrinted>2026-01-16T02:23:57Z</cp:lastPrinted>
  <dcterms:created xsi:type="dcterms:W3CDTF">2025-12-23T06:14:16Z</dcterms:created>
  <dcterms:modified xsi:type="dcterms:W3CDTF">2026-01-16T02:27:52Z</dcterms:modified>
  <cp:category/>
</cp:coreProperties>
</file>