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V:\02 財政係\51 調査・通知 等\01 県調査\令和03年度\35令和元年度財政状況資料集の作成について（２回目）\30HP\"/>
    </mc:Choice>
  </mc:AlternateContent>
  <bookViews>
    <workbookView xWindow="0" yWindow="0" windowWidth="24000" windowHeight="9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W41" i="10"/>
  <c r="BW42" i="10" s="1"/>
  <c r="BE41" i="10"/>
  <c r="AM41" i="10"/>
  <c r="U41" i="10"/>
  <c r="C41" i="10"/>
  <c r="CO40" i="10"/>
  <c r="BW40" i="10"/>
  <c r="BE40" i="10"/>
  <c r="AM40" i="10"/>
  <c r="U40" i="10"/>
  <c r="C40" i="10"/>
  <c r="CO39" i="10"/>
  <c r="BE39" i="10"/>
  <c r="AM39" i="10"/>
  <c r="U39" i="10"/>
  <c r="C39" i="10"/>
  <c r="CO38" i="10"/>
  <c r="BW38" i="10"/>
  <c r="BW39" i="10" s="1"/>
  <c r="BE38" i="10"/>
  <c r="AM38" i="10"/>
  <c r="U38" i="10"/>
  <c r="C38" i="10"/>
  <c r="CO37" i="10"/>
  <c r="BW37" i="10"/>
  <c r="BE37" i="10"/>
  <c r="AM37" i="10"/>
  <c r="U37" i="10"/>
  <c r="C37" i="10"/>
  <c r="CO36" i="10"/>
  <c r="BE36" i="10"/>
  <c r="AM36" i="10"/>
  <c r="U36" i="10"/>
  <c r="C36" i="10"/>
  <c r="CO35" i="10"/>
  <c r="BE35" i="10"/>
  <c r="AM35" i="10"/>
  <c r="U35" i="10"/>
  <c r="C35" i="10"/>
  <c r="CO34" i="10"/>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<sst xmlns="http://schemas.openxmlformats.org/spreadsheetml/2006/main" count="1130" uniqueCount="629">
  <si>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</si>
  <si>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</si>
  <si>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</si>
  <si>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</si>
  <si>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</si>
  <si>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</si>
  <si>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</si>
  <si>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</si>
  <si>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</si>
  <si>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</si>
  <si>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</si>
  <si>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</si>
  <si>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</si>
  <si>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</si>
  <si>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</si>
  <si>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</si>
  <si>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</si>
  <si>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</si>
  <si>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</si>
  <si>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</si>
  <si>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</si>
  <si>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</si>
  <si>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</si>
  <si>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</si>
  <si>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</si>
  <si>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</si>
  <si>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</si>
  <si>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</si>
  <si>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</si>
  <si>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</si>
  <si>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</si>
  <si>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</si>
  <si>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</si>
  <si>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</si>
  <si>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</si>
  <si>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</si>
  <si>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</si>
  <si>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</si>
  <si>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</si>
  <si>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</si>
  <si>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</si>
  <si>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</si>
  <si>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</si>
  <si>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</si>
  <si>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</si>
  <si>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</si>
  <si>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</si>
  <si>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</si>
  <si>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</si>
  <si>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</si>
  <si>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</si>
  <si>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</si>
  <si>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</si>
  <si>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</si>
  <si>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</si>
  <si>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</si>
  <si>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</si>
  <si>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</si>
  <si>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</si>
  <si>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</si>
  <si>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</si>
  <si>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</si>
  <si>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</si>
  <si>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</si>
  <si>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</si>
  <si>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</si>
  <si>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</si>
  <si>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</si>
  <si>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</si>
  <si>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</si>
  <si>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</si>
  <si>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</si>
  <si>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</si>
  <si>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</si>
  <si>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</si>
  <si>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</si>
  <si>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</si>
  <si>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</si>
  <si>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</si>
  <si>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</si>
  <si>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</si>
  <si>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</si>
  <si>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</si>
  <si>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</si>
  <si>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</si>
  <si>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</si>
  <si>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</si>
  <si>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</si>
  <si>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</si>
  <si>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</si>
  <si>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</si>
  <si>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</si>
  <si>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</si>
  <si>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</si>
  <si>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</si>
  <si>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</si>
  <si>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</si>
  <si>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</si>
  <si>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善通寺市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</si>
  <si>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</si>
  <si>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</si>
  <si>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</si>
  <si>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</si>
  <si>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</si>
  <si>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</si>
  <si>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</si>
  <si>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</si>
  <si>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</si>
  <si>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</si>
  <si>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</si>
  <si>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</si>
  <si>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</si>
  <si>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</si>
  <si>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</si>
  <si>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</si>
  <si>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</si>
  <si>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</si>
  <si>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</si>
  <si>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</si>
  <si>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</si>
  <si>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</si>
  <si>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</si>
  <si>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</si>
  <si>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</si>
  <si>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</si>
  <si>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</si>
  <si>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</si>
  <si>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</si>
  <si>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</si>
  <si>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</si>
  <si>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</si>
  <si>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</si>
  <si>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</si>
  <si>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</si>
  <si>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</si>
  <si>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</si>
  <si>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</si>
  <si>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</si>
  <si>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</si>
  <si>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</si>
  <si>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</si>
  <si>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</si>
  <si>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</si>
  <si>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</si>
  <si>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</si>
  <si>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</si>
  <si>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</si>
  <si>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</si>
  <si>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</si>
  <si>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</si>
  <si>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</si>
  <si>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</si>
  <si>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</si>
  <si>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</si>
  <si>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</si>
  <si>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</si>
  <si>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</si>
  <si>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</si>
  <si>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</si>
  <si>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</si>
  <si>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</si>
  <si>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</si>
  <si>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</si>
  <si>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</si>
  <si>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</si>
  <si>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</si>
  <si>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</si>
  <si>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</si>
  <si>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</si>
  <si>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</si>
  <si>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</si>
  <si>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</si>
  <si>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</si>
  <si>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</si>
  <si>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</si>
  <si>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</si>
  <si>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</si>
  <si>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</si>
  <si>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</si>
  <si>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</si>
  <si>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</si>
  <si>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</si>
  <si>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</si>
  <si>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</si>
  <si>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</si>
  <si>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</si>
  <si>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</si>
  <si>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</si>
  <si>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</si>
  <si>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</si>
  <si>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</si>
  <si>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</si>
  <si>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</si>
  <si>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</si>
  <si>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</si>
  <si>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</si>
  <si>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</si>
  <si>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</si>
  <si>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</si>
  <si>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</si>
  <si>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</si>
  <si>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</si>
  <si>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</si>
  <si>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</si>
  <si>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</si>
  <si>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</si>
  <si>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</si>
  <si>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</si>
  <si>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</si>
  <si>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</si>
  <si>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</si>
  <si>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</si>
  <si>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</si>
  <si>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</si>
  <si>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</si>
  <si>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</si>
  <si>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</si>
  <si>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</si>
  <si>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</si>
  <si>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香川県善通寺市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</si>
  <si>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</si>
  <si>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</si>
  <si>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</si>
  <si>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</si>
  <si>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</si>
  <si>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</si>
  <si>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</si>
  <si>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</si>
  <si>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</si>
  <si>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</si>
  <si>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</si>
  <si>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</si>
  <si>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</si>
  <si>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</si>
  <si>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</si>
  <si>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</si>
  <si>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</si>
  <si>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</si>
  <si>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</si>
  <si>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</si>
  <si>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</si>
  <si>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</si>
  <si>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</si>
  <si>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</si>
  <si>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</si>
  <si>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</si>
  <si>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</si>
  <si>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</si>
  <si>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</si>
  <si>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</si>
  <si>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</si>
  <si>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</si>
  <si>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</si>
  <si>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</si>
  <si>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</si>
  <si>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</si>
  <si>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</si>
  <si>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</si>
  <si>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</si>
  <si>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</si>
  <si>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</si>
  <si>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</si>
  <si>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</si>
  <si>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</si>
  <si>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</si>
  <si>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</si>
  <si>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</si>
  <si>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</si>
  <si>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</si>
  <si>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</si>
  <si>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</si>
  <si>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</si>
  <si>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</si>
  <si>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</si>
  <si>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</si>
  <si>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</si>
  <si>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</si>
  <si>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</si>
  <si>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</si>
  <si>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</si>
  <si>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</si>
  <si>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</si>
  <si>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</si>
  <si>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</si>
  <si>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</si>
  <si>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</si>
  <si>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</si>
  <si>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</si>
  <si>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</si>
  <si>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</si>
  <si>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</si>
  <si>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</si>
  <si>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</si>
  <si>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</si>
  <si>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</si>
  <si>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</si>
  <si>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</si>
  <si>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</si>
  <si>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</si>
  <si>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</si>
  <si>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</si>
  <si>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</si>
  <si>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</si>
  <si>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</si>
  <si>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</si>
  <si>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</si>
  <si>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</si>
  <si>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</si>
  <si>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</si>
  <si>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</si>
  <si>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</si>
  <si>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</si>
  <si>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</si>
  <si>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</si>
  <si>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</si>
  <si>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</si>
  <si>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</si>
  <si>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</si>
  <si>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</si>
  <si>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</si>
  <si>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</si>
  <si>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</si>
  <si>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</si>
  <si>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</si>
  <si>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</si>
  <si>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</si>
  <si>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</si>
  <si>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</si>
  <si>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</si>
  <si>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</si>
  <si>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</si>
  <si>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</si>
  <si>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</si>
  <si>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</si>
  <si>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</si>
  <si>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</si>
  <si>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</si>
  <si>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</si>
  <si>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</si>
  <si>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</si>
  <si>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</si>
  <si>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</si>
  <si>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</si>
  <si>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</si>
  <si>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</si>
  <si>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</si>
  <si>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</si>
  <si>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</si>
  <si>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</si>
  <si>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</si>
  <si>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</si>
  <si>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</si>
  <si>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</si>
  <si>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</si>
  <si>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</si>
  <si>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</si>
  <si>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</si>
  <si>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</si>
  <si>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</si>
  <si>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</si>
  <si>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</si>
  <si>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</si>
  <si>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</si>
  <si>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</si>
  <si>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</si>
  <si>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</si>
  <si>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</si>
  <si>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</si>
  <si>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</si>
  <si>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</si>
  <si>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</si>
  <si>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</si>
  <si>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</si>
  <si>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香川県善通寺市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</si>
  <si>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</si>
  <si>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</si>
  <si>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</si>
  <si>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</si>
  <si>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</si>
  <si>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</si>
  <si>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</si>
  <si>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</si>
  <si>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</si>
  <si>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</si>
  <si>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</si>
  <si>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</si>
  <si>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</si>
  <si>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</si>
  <si>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</si>
  <si>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</si>
  <si>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</si>
  <si>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</si>
  <si>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</si>
  <si>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</si>
  <si>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</si>
  <si>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</si>
  <si>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</si>
  <si>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</si>
  <si>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</si>
  <si>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</si>
  <si>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</si>
  <si>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</si>
  <si>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</si>
  <si>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</si>
  <si>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</si>
  <si>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</si>
  <si>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</si>
  <si>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善通寺市特別会計国民健康保険</t>
    <phoneticPr fontId="5"/>
  </si>
  <si>
    <t>善通寺市特別会計介護保険</t>
    <phoneticPr fontId="5"/>
  </si>
  <si>
    <t>善通寺市特別会計介護予防サービス</t>
    <phoneticPr fontId="5"/>
  </si>
  <si>
    <t>善通寺市特別会計後期高齢者医療</t>
    <phoneticPr fontId="5"/>
  </si>
  <si>
    <t>善通寺市特別会計下水道</t>
    <phoneticPr fontId="5"/>
  </si>
  <si>
    <t>法非適用企業</t>
    <phoneticPr fontId="5"/>
  </si>
  <si>
    <t>善通寺市特別会計農業集落排水</t>
    <phoneticPr fontId="5"/>
  </si>
  <si>
    <t>善通寺市特別会計太陽光発電</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</si>
  <si>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</si>
  <si>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</si>
  <si>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</si>
  <si>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</si>
  <si>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</si>
  <si>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</si>
  <si>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</si>
  <si>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</si>
  <si>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</si>
  <si>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</si>
  <si>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</si>
  <si>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</si>
  <si>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</si>
  <si>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</si>
  <si>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</si>
  <si>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</si>
  <si>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</si>
  <si>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</si>
  <si>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</si>
  <si>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</si>
  <si>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</si>
  <si>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</si>
  <si>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</si>
  <si>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</si>
  <si>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</si>
  <si>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</si>
  <si>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</si>
  <si>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</si>
  <si>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</si>
  <si>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</si>
  <si>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</si>
  <si>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</si>
  <si>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</si>
  <si>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</si>
  <si>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</si>
  <si>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</si>
  <si>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</si>
  <si>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</si>
  <si>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</si>
  <si>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</si>
  <si>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</si>
  <si>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</si>
  <si>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</si>
  <si>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</si>
  <si>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</si>
  <si>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</si>
  <si>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</si>
  <si>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</si>
  <si>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</si>
  <si>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</si>
  <si>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</si>
  <si>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</si>
  <si>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</si>
  <si>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</si>
  <si>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</si>
  <si>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</si>
  <si>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</si>
  <si>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善通寺市特別会計下水道</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</si>
  <si>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</si>
  <si>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</si>
  <si>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善通寺市特別会計農業集落排水</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</si>
  <si>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</si>
  <si>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善通寺市特別会計介護保険</t>
    <phoneticPr fontId="5"/>
  </si>
  <si>
    <t>(Ｆ)</t>
    <phoneticPr fontId="5"/>
  </si>
  <si>
    <t>善通寺市特別会計介護予防サービス</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</si>
  <si>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</si>
  <si>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</si>
  <si>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</si>
  <si>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</si>
  <si>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</si>
  <si>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</si>
  <si>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</si>
  <si>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</si>
  <si>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</si>
  <si>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</si>
  <si>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</si>
  <si>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</si>
  <si>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</si>
  <si>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</si>
  <si>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</si>
  <si>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</si>
  <si>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</si>
  <si>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</si>
  <si>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</si>
  <si>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</si>
  <si>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</si>
  <si>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</si>
  <si>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</si>
  <si>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</si>
  <si>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</si>
  <si>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</si>
  <si>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</si>
  <si>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</si>
  <si>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</si>
  <si>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</si>
  <si>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</si>
  <si>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</si>
  <si>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</si>
  <si>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</si>
  <si>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</si>
  <si>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</si>
  <si>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</si>
  <si>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</si>
  <si>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</si>
  <si>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</si>
  <si>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</si>
  <si>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</si>
  <si>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</si>
  <si>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</si>
  <si>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</si>
  <si>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</si>
  <si>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</si>
  <si>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</si>
  <si>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</si>
  <si>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</si>
  <si>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</si>
  <si>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</si>
  <si>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</si>
  <si>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</si>
  <si>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</si>
  <si>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</si>
  <si>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</si>
  <si>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</si>
  <si>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</si>
  <si>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</si>
  <si>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</si>
  <si>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</si>
  <si>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</si>
  <si>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</si>
  <si>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</si>
  <si>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</si>
  <si>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</si>
  <si>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</si>
  <si>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</si>
  <si>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</si>
  <si>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</si>
  <si>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</si>
  <si>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</si>
  <si>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</si>
  <si>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</si>
  <si>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</si>
  <si>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</si>
  <si>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</si>
  <si>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</si>
  <si>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</si>
  <si>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</si>
  <si>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</si>
  <si>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</si>
  <si>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</si>
  <si>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</si>
  <si>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</si>
  <si>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</si>
  <si>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</si>
  <si>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5.73</t>
  </si>
  <si>
    <t>▲ 2.28</t>
  </si>
  <si>
    <t>一般会計</t>
  </si>
  <si>
    <t>善通寺市特別会計介護保険</t>
  </si>
  <si>
    <t>善通寺市特別会計国民健康保険</t>
  </si>
  <si>
    <t>▲ 2.05</t>
  </si>
  <si>
    <t>▲ 0.05</t>
  </si>
  <si>
    <t>善通寺市特別会計下水道</t>
  </si>
  <si>
    <t>善通寺市特別会計太陽光発電</t>
  </si>
  <si>
    <t>善通寺市特別会計後期高齢者医療</t>
  </si>
  <si>
    <t>善通寺市特別会計農業集落排水</t>
  </si>
  <si>
    <t>善通寺市特別会計介護予防サービス</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</si>
  <si>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</si>
  <si>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</si>
  <si>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</si>
  <si>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</si>
  <si>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</si>
  <si>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</si>
  <si>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</si>
  <si>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</si>
  <si>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</si>
  <si>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</si>
  <si>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中讃広域行政事務組合（一般会計）</t>
    <rPh sb="0" eb="10">
      <t>チュウサンコウイキギョウセイジムクミアイ</t>
    </rPh>
    <rPh sb="11" eb="13">
      <t>イッパン</t>
    </rPh>
    <rPh sb="13" eb="15">
      <t>カイケイ</t>
    </rPh>
    <phoneticPr fontId="2"/>
  </si>
  <si>
    <t>中讃広域行政事務組合（仲善クリーンセンター）</t>
    <rPh sb="0" eb="10">
      <t>チュウサンコウイキギョウセイジムクミアイ</t>
    </rPh>
    <rPh sb="11" eb="12">
      <t>チュウ</t>
    </rPh>
    <rPh sb="12" eb="13">
      <t>ゼン</t>
    </rPh>
    <phoneticPr fontId="2"/>
  </si>
  <si>
    <t>中讃広域行政事務組合（瀬戸グリーンセンター）</t>
    <rPh sb="0" eb="10">
      <t>チュウサンコウイキギョウセイジムクミアイ</t>
    </rPh>
    <rPh sb="11" eb="13">
      <t>セト</t>
    </rPh>
    <phoneticPr fontId="2"/>
  </si>
  <si>
    <t>まんのう町外三ヶ市町山林組合</t>
    <rPh sb="4" eb="5">
      <t>チョウ</t>
    </rPh>
    <rPh sb="5" eb="6">
      <t>ソト</t>
    </rPh>
    <rPh sb="6" eb="7">
      <t>サン</t>
    </rPh>
    <rPh sb="8" eb="10">
      <t>シチョウ</t>
    </rPh>
    <rPh sb="10" eb="12">
      <t>サンリン</t>
    </rPh>
    <rPh sb="12" eb="14">
      <t>クミアイ</t>
    </rPh>
    <phoneticPr fontId="2"/>
  </si>
  <si>
    <t>まんのう町外三ヶ市町（七箇地区）山林組合</t>
    <rPh sb="4" eb="5">
      <t>チョウ</t>
    </rPh>
    <rPh sb="5" eb="6">
      <t>ソト</t>
    </rPh>
    <rPh sb="6" eb="7">
      <t>サン</t>
    </rPh>
    <rPh sb="8" eb="10">
      <t>シチョウ</t>
    </rPh>
    <rPh sb="11" eb="12">
      <t>シチ</t>
    </rPh>
    <rPh sb="12" eb="13">
      <t>カ</t>
    </rPh>
    <rPh sb="13" eb="15">
      <t>チク</t>
    </rPh>
    <rPh sb="16" eb="18">
      <t>サンリン</t>
    </rPh>
    <rPh sb="18" eb="20">
      <t>クミアイ</t>
    </rPh>
    <phoneticPr fontId="2"/>
  </si>
  <si>
    <t>まんのう町外二ヶ市町（十郷地区）山林組合</t>
    <rPh sb="4" eb="5">
      <t>チョウ</t>
    </rPh>
    <rPh sb="5" eb="6">
      <t>ソト</t>
    </rPh>
    <rPh sb="6" eb="7">
      <t>ニ</t>
    </rPh>
    <rPh sb="8" eb="10">
      <t>シチョウ</t>
    </rPh>
    <rPh sb="11" eb="12">
      <t>ジュッ</t>
    </rPh>
    <rPh sb="12" eb="13">
      <t>ゴウ</t>
    </rPh>
    <rPh sb="13" eb="15">
      <t>チク</t>
    </rPh>
    <rPh sb="16" eb="18">
      <t>サンリン</t>
    </rPh>
    <rPh sb="18" eb="20">
      <t>クミアイ</t>
    </rPh>
    <phoneticPr fontId="2"/>
  </si>
  <si>
    <t>香川県市町総合事務組合</t>
    <rPh sb="0" eb="2">
      <t>カガワ</t>
    </rPh>
    <rPh sb="2" eb="3">
      <t>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</si>
  <si>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</si>
  <si>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</si>
  <si>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香川県広域水道企業団（水道事業会計）</t>
    <rPh sb="0" eb="3">
      <t>カガワケン</t>
    </rPh>
    <rPh sb="3" eb="5">
      <t>コウイキ</t>
    </rPh>
    <rPh sb="5" eb="7">
      <t>スイドウ</t>
    </rPh>
    <rPh sb="7" eb="10">
      <t>キギョウダン</t>
    </rPh>
    <rPh sb="11" eb="13">
      <t>スイドウ</t>
    </rPh>
    <rPh sb="13" eb="15">
      <t>ジギョウ</t>
    </rPh>
    <rPh sb="15" eb="17">
      <t>カイケイ</t>
    </rPh>
    <phoneticPr fontId="2"/>
  </si>
  <si>
    <t>-</t>
    <phoneticPr fontId="2"/>
  </si>
  <si>
    <t>法適用企業</t>
    <rPh sb="0" eb="3">
      <t>ホウテキヨウ</t>
    </rPh>
    <rPh sb="3" eb="5">
      <t>キギョウ</t>
    </rPh>
    <phoneticPr fontId="2"/>
  </si>
  <si>
    <t>○</t>
    <phoneticPr fontId="2"/>
  </si>
  <si>
    <t>善通寺市土地開発公社</t>
    <rPh sb="0" eb="4">
      <t>ゼンツウジシ</t>
    </rPh>
    <rPh sb="4" eb="6">
      <t>トチ</t>
    </rPh>
    <rPh sb="6" eb="8">
      <t>カイハツ</t>
    </rPh>
    <rPh sb="8" eb="10">
      <t>コウシャ</t>
    </rPh>
    <phoneticPr fontId="2"/>
  </si>
  <si>
    <t>（公財）ハートスクエア善通寺</t>
    <rPh sb="1" eb="2">
      <t>コウ</t>
    </rPh>
    <rPh sb="2" eb="3">
      <t>ザイ</t>
    </rPh>
    <rPh sb="11" eb="14">
      <t>ゼンツウジ</t>
    </rPh>
    <phoneticPr fontId="2"/>
  </si>
  <si>
    <t>（株）まんでがん</t>
    <rPh sb="0" eb="3">
      <t>カブ</t>
    </rPh>
    <phoneticPr fontId="2"/>
  </si>
  <si>
    <t>（公財）善通寺市農地管理公社</t>
    <rPh sb="1" eb="2">
      <t>コウ</t>
    </rPh>
    <rPh sb="2" eb="3">
      <t>ザイ</t>
    </rPh>
    <rPh sb="4" eb="8">
      <t>ゼンツウジシ</t>
    </rPh>
    <rPh sb="8" eb="10">
      <t>ノウチ</t>
    </rPh>
    <rPh sb="10" eb="12">
      <t>カンリ</t>
    </rPh>
    <rPh sb="12" eb="14">
      <t>コウシャ</t>
    </rPh>
    <phoneticPr fontId="2"/>
  </si>
  <si>
    <t>-</t>
    <phoneticPr fontId="2"/>
  </si>
  <si>
    <t>-</t>
    <phoneticPr fontId="2"/>
  </si>
  <si>
    <t>-</t>
    <phoneticPr fontId="2"/>
  </si>
  <si>
    <t>庁舎整備基金</t>
    <rPh sb="0" eb="2">
      <t>チョウシャ</t>
    </rPh>
    <rPh sb="2" eb="4">
      <t>セイビ</t>
    </rPh>
    <rPh sb="4" eb="6">
      <t>キキン</t>
    </rPh>
    <phoneticPr fontId="5"/>
  </si>
  <si>
    <t>公共施設整備基金</t>
    <rPh sb="0" eb="2">
      <t>コウキョウ</t>
    </rPh>
    <rPh sb="2" eb="4">
      <t>シセツ</t>
    </rPh>
    <rPh sb="4" eb="6">
      <t>セイビ</t>
    </rPh>
    <rPh sb="6" eb="8">
      <t>キキン</t>
    </rPh>
    <phoneticPr fontId="5"/>
  </si>
  <si>
    <t>ふるさと基金</t>
    <rPh sb="4" eb="6">
      <t>キキン</t>
    </rPh>
    <phoneticPr fontId="5"/>
  </si>
  <si>
    <t>地域福祉基金</t>
    <rPh sb="0" eb="2">
      <t>チイキ</t>
    </rPh>
    <rPh sb="2" eb="4">
      <t>フクシ</t>
    </rPh>
    <rPh sb="4" eb="6">
      <t>キキン</t>
    </rPh>
    <phoneticPr fontId="5"/>
  </si>
  <si>
    <t>職員退職手当基金</t>
    <rPh sb="0" eb="2">
      <t>ショクイン</t>
    </rPh>
    <rPh sb="2" eb="4">
      <t>タイショク</t>
    </rPh>
    <rPh sb="4" eb="6">
      <t>テアテ</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</si>
  <si>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</si>
  <si>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</si>
  <si>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</si>
  <si>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よりも充当可能財源が上回る状態が続いており、マイナスの値となっている一方で、有形固定資産減価償却率は依然として高い水準にある。老朽化した公共施設等については、各施設の個別施設計画に基づき、集約化・複合化も含めた施設の適正管理を推進し、老朽化対策に積極的に取り組んでいく。</t>
    <rPh sb="47" eb="49">
      <t>イッポウ</t>
    </rPh>
    <rPh sb="63" eb="65">
      <t>イゼン</t>
    </rPh>
    <rPh sb="68" eb="69">
      <t>タカ</t>
    </rPh>
    <rPh sb="70" eb="72">
      <t>スイジュン</t>
    </rPh>
    <rPh sb="76" eb="79">
      <t>ロウキュウカ</t>
    </rPh>
    <rPh sb="81" eb="83">
      <t>コウキョウ</t>
    </rPh>
    <rPh sb="83" eb="85">
      <t>シセツ</t>
    </rPh>
    <rPh sb="85" eb="86">
      <t>トウ</t>
    </rPh>
    <rPh sb="92" eb="93">
      <t>カク</t>
    </rPh>
    <rPh sb="93" eb="95">
      <t>シセツ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</si>
  <si>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</si>
  <si>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</si>
  <si>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</si>
  <si>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</si>
  <si>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</si>
  <si>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</si>
  <si>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類似団体平均と比較しても低い水準を維持している。令和２年度からの新庁舎の建設開始に伴い、市債残高の増加及び基金残高の減少が見込まれており、どちらの比率も悪化していく見込である。市庁舎以外の老朽化した公共施設整備にも多額の財源が必要となるため、計画的に基金に積み立てを行うほか、新規市債の発行を抑制することなどにより、今後とも適正な財政運営に努め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</si>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</sst>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63727</c:v>
                </c:pt>
                <c:pt idx="1">
                  <c:v>66954</c:v>
                </c:pt>
                <c:pt idx="2">
                  <c:v>72656</c:v>
                </c:pt>
                <c:pt idx="3">
                  <c:v>65080</c:v>
                </c:pt>
                <c:pt idx="4">
                  <c:v>79288</c:v>
                </c:pt>
              </c:numCache>
            </c:numRef>
          </c:val>
          <c:smooth val="0"/>
          <c:extLst>
            <c:ext xmlns:c16="http://schemas.microsoft.com/office/drawing/2014/chart" uri="{C3380CC4-5D6E-409C-BE32-E72D297353CC}">
              <c16:uniqueId val="{00000000-3C81-4957-9EA0-05D2790A56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42978</c:v>
                </c:pt>
                <c:pt idx="1">
                  <c:v>34037</c:v>
                </c:pt>
                <c:pt idx="2">
                  <c:v>33654</c:v>
                </c:pt>
                <c:pt idx="3">
                  <c:v>25419</c:v>
                </c:pt>
                <c:pt idx="4">
                  <c:v>76130</c:v>
                </c:pt>
              </c:numCache>
            </c:numRef>
          </c:val>
          <c:smooth val="0"/>
          <c:extLst>
            <c:ext xmlns:c16="http://schemas.microsoft.com/office/drawing/2014/chart" uri="{C3380CC4-5D6E-409C-BE32-E72D297353CC}">
              <c16:uniqueId val="{00000001-3C81-4957-9EA0-05D2790A56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11.54</c:v>
                </c:pt>
                <c:pt idx="1">
                  <c:v>7.69</c:v>
                </c:pt>
                <c:pt idx="2">
                  <c:v>9.56</c:v>
                </c:pt>
                <c:pt idx="3">
                  <c:v>7.3</c:v>
                </c:pt>
                <c:pt idx="4">
                  <c:v>9.92</c:v>
                </c:pt>
              </c:numCache>
            </c:numRef>
          </c:val>
          <c:extLst>
            <c:ext xmlns:c16="http://schemas.microsoft.com/office/drawing/2014/chart" uri="{C3380CC4-5D6E-409C-BE32-E72D297353CC}">
              <c16:uniqueId val="{00000000-822A-4586-8781-0A89DE8F61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19.559999999999999</c:v>
                </c:pt>
                <c:pt idx="1">
                  <c:v>17.77</c:v>
                </c:pt>
                <c:pt idx="2">
                  <c:v>19.13</c:v>
                </c:pt>
                <c:pt idx="3">
                  <c:v>19.25</c:v>
                </c:pt>
                <c:pt idx="4">
                  <c:v>19.77</c:v>
                </c:pt>
              </c:numCache>
            </c:numRef>
          </c:val>
          <c:extLst>
            <c:ext xmlns:c16="http://schemas.microsoft.com/office/drawing/2014/chart" uri="{C3380CC4-5D6E-409C-BE32-E72D297353CC}">
              <c16:uniqueId val="{00000001-822A-4586-8781-0A89DE8F61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3.46</c:v>
                </c:pt>
                <c:pt idx="1">
                  <c:v>-5.73</c:v>
                </c:pt>
                <c:pt idx="2">
                  <c:v>3.17</c:v>
                </c:pt>
                <c:pt idx="3">
                  <c:v>-2.2799999999999998</c:v>
                </c:pt>
                <c:pt idx="4">
                  <c:v>2.76</c:v>
                </c:pt>
              </c:numCache>
            </c:numRef>
          </c:val>
          <c:smooth val="0"/>
          <c:extLst>
            <c:ext xmlns:c16="http://schemas.microsoft.com/office/drawing/2014/chart" uri="{C3380CC4-5D6E-409C-BE32-E72D297353CC}">
              <c16:uniqueId val="{00000002-822A-4586-8781-0A89DE8F61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14.09</c:v>
                </c:pt>
                <c:pt idx="2">
                  <c:v>#N/A</c:v>
                </c:pt>
                <c:pt idx="3">
                  <c:v>15.88</c:v>
                </c:pt>
                <c:pt idx="4">
                  <c:v>#N/A</c:v>
                </c:pt>
                <c:pt idx="5">
                  <c:v>15.8</c:v>
                </c:pt>
                <c:pt idx="6">
                  <c:v>0</c:v>
                </c:pt>
                <c:pt idx="7">
                  <c:v>0</c:v>
                </c:pt>
                <c:pt idx="8">
                  <c:v>0</c:v>
                </c:pt>
                <c:pt idx="9">
                  <c:v>0</c:v>
                </c:pt>
              </c:numCache>
            </c:numRef>
          </c:val>
          <c:extLst>
            <c:ext xmlns:c16="http://schemas.microsoft.com/office/drawing/2014/chart" uri="{C3380CC4-5D6E-409C-BE32-E72D297353CC}">
              <c16:uniqueId val="{00000000-072B-4CD2-8464-B68CBC0212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2B-4CD2-8464-B68CBC0212DD}"/>
            </c:ext>
          </c:extLst>
        </c:ser>
        <c:ser>
          <c:idx val="2"/>
          <c:order val="2"/>
          <c:tx>
            <c:strRef>
              <c:f>データシート!$A$29</c:f>
              <c:strCache>
                <c:ptCount val="1"/>
                <c:pt idx="0">
                  <c:v>善通寺市特別会計介護予防サービス</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0.03</c:v>
                </c:pt>
                <c:pt idx="8">
                  <c:v>#N/A</c:v>
                </c:pt>
                <c:pt idx="9">
                  <c:v>0</c:v>
                </c:pt>
              </c:numCache>
            </c:numRef>
          </c:val>
          <c:extLst>
            <c:ext xmlns:c16="http://schemas.microsoft.com/office/drawing/2014/chart" uri="{C3380CC4-5D6E-409C-BE32-E72D297353CC}">
              <c16:uniqueId val="{00000002-072B-4CD2-8464-B68CBC0212DD}"/>
            </c:ext>
          </c:extLst>
        </c:ser>
        <c:ser>
          <c:idx val="3"/>
          <c:order val="3"/>
          <c:tx>
            <c:strRef>
              <c:f>データシート!$A$30</c:f>
              <c:strCache>
                <c:ptCount val="1"/>
                <c:pt idx="0">
                  <c:v>善通寺市特別会計農業集落排水</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072B-4CD2-8464-B68CBC0212DD}"/>
            </c:ext>
          </c:extLst>
        </c:ser>
        <c:ser>
          <c:idx val="4"/>
          <c:order val="4"/>
          <c:tx>
            <c:strRef>
              <c:f>データシート!$A$31</c:f>
              <c:strCache>
                <c:ptCount val="1"/>
                <c:pt idx="0">
                  <c:v>善通寺市特別会計後期高齢者医療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072B-4CD2-8464-B68CBC0212DD}"/>
            </c:ext>
          </c:extLst>
        </c:ser>
        <c:ser>
          <c:idx val="5"/>
          <c:order val="5"/>
          <c:tx>
            <c:strRef>
              <c:f>データシート!$A$32</c:f>
              <c:strCache>
                <c:ptCount val="1"/>
                <c:pt idx="0">
                  <c:v>善通寺市特別会計太陽光発電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0.03</c:v>
                </c:pt>
                <c:pt idx="2">
                  <c:v>#N/A</c:v>
                </c:pt>
                <c:pt idx="3">
                  <c:v>0.05</c:v>
                </c:pt>
                <c:pt idx="4">
                  <c:v>#N/A</c:v>
                </c:pt>
                <c:pt idx="5">
                  <c:v>0.02</c:v>
                </c:pt>
                <c:pt idx="6">
                  <c:v>#N/A</c:v>
                </c:pt>
                <c:pt idx="7">
                  <c:v>0</c:v>
                </c:pt>
                <c:pt idx="8">
                  <c:v>#N/A</c:v>
                </c:pt>
                <c:pt idx="9">
                  <c:v>0.01</c:v>
                </c:pt>
              </c:numCache>
            </c:numRef>
          </c:val>
          <c:extLst>
            <c:ext xmlns:c16="http://schemas.microsoft.com/office/drawing/2014/chart" uri="{C3380CC4-5D6E-409C-BE32-E72D297353CC}">
              <c16:uniqueId val="{00000005-072B-4CD2-8464-B68CBC0212DD}"/>
            </c:ext>
          </c:extLst>
        </c:ser>
        <c:ser>
          <c:idx val="6"/>
          <c:order val="6"/>
          <c:tx>
            <c:strRef>
              <c:f>データシート!$A$33</c:f>
              <c:strCache>
                <c:ptCount val="1"/>
                <c:pt idx="0">
                  <c:v>善通寺市特別会計下水道</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0.17</c:v>
                </c:pt>
                <c:pt idx="2">
                  <c:v>#N/A</c:v>
                </c:pt>
                <c:pt idx="3">
                  <c:v>0.18</c:v>
                </c:pt>
                <c:pt idx="4">
                  <c:v>#N/A</c:v>
                </c:pt>
                <c:pt idx="5">
                  <c:v>0.17</c:v>
                </c:pt>
                <c:pt idx="6">
                  <c:v>#N/A</c:v>
                </c:pt>
                <c:pt idx="7">
                  <c:v>0.14000000000000001</c:v>
                </c:pt>
                <c:pt idx="8">
                  <c:v>#N/A</c:v>
                </c:pt>
                <c:pt idx="9">
                  <c:v>0.3</c:v>
                </c:pt>
              </c:numCache>
            </c:numRef>
          </c:val>
          <c:extLst>
            <c:ext xmlns:c16="http://schemas.microsoft.com/office/drawing/2014/chart" uri="{C3380CC4-5D6E-409C-BE32-E72D297353CC}">
              <c16:uniqueId val="{00000006-072B-4CD2-8464-B68CBC0212DD}"/>
            </c:ext>
          </c:extLst>
        </c:ser>
        <c:ser>
          <c:idx val="7"/>
          <c:order val="7"/>
          <c:tx>
            <c:strRef>
              <c:f>データシート!$A$34</c:f>
              <c:strCache>
                <c:ptCount val="1"/>
                <c:pt idx="0">
                  <c:v>善通寺市特別会計国民健康保険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2.0499999999999998</c:v>
                </c:pt>
                <c:pt idx="1">
                  <c:v>#N/A</c:v>
                </c:pt>
                <c:pt idx="2">
                  <c:v>0.05</c:v>
                </c:pt>
                <c:pt idx="3">
                  <c:v>#N/A</c:v>
                </c:pt>
                <c:pt idx="4">
                  <c:v>#N/A</c:v>
                </c:pt>
                <c:pt idx="5">
                  <c:v>0.78</c:v>
                </c:pt>
                <c:pt idx="6">
                  <c:v>#N/A</c:v>
                </c:pt>
                <c:pt idx="7">
                  <c:v>0.51</c:v>
                </c:pt>
                <c:pt idx="8">
                  <c:v>#N/A</c:v>
                </c:pt>
                <c:pt idx="9">
                  <c:v>0.69</c:v>
                </c:pt>
              </c:numCache>
            </c:numRef>
          </c:val>
          <c:extLst>
            <c:ext xmlns:c16="http://schemas.microsoft.com/office/drawing/2014/chart" uri="{C3380CC4-5D6E-409C-BE32-E72D297353CC}">
              <c16:uniqueId val="{00000007-072B-4CD2-8464-B68CBC0212DD}"/>
            </c:ext>
          </c:extLst>
        </c:ser>
        <c:ser>
          <c:idx val="8"/>
          <c:order val="8"/>
          <c:tx>
            <c:strRef>
              <c:f>データシート!$A$35</c:f>
              <c:strCache>
                <c:ptCount val="1"/>
                <c:pt idx="0">
                  <c:v>善通寺市特別会計介護保険</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1.43</c:v>
                </c:pt>
                <c:pt idx="2">
                  <c:v>#N/A</c:v>
                </c:pt>
                <c:pt idx="3">
                  <c:v>1.32</c:v>
                </c:pt>
                <c:pt idx="4">
                  <c:v>#N/A</c:v>
                </c:pt>
                <c:pt idx="5">
                  <c:v>1.33</c:v>
                </c:pt>
                <c:pt idx="6">
                  <c:v>#N/A</c:v>
                </c:pt>
                <c:pt idx="7">
                  <c:v>0.76</c:v>
                </c:pt>
                <c:pt idx="8">
                  <c:v>#N/A</c:v>
                </c:pt>
                <c:pt idx="9">
                  <c:v>0.76</c:v>
                </c:pt>
              </c:numCache>
            </c:numRef>
          </c:val>
          <c:extLst>
            <c:ext xmlns:c16="http://schemas.microsoft.com/office/drawing/2014/chart" uri="{C3380CC4-5D6E-409C-BE32-E72D297353CC}">
              <c16:uniqueId val="{00000008-072B-4CD2-8464-B68CBC0212D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11.54</c:v>
                </c:pt>
                <c:pt idx="2">
                  <c:v>#N/A</c:v>
                </c:pt>
                <c:pt idx="3">
                  <c:v>7.68</c:v>
                </c:pt>
                <c:pt idx="4">
                  <c:v>#N/A</c:v>
                </c:pt>
                <c:pt idx="5">
                  <c:v>9.56</c:v>
                </c:pt>
                <c:pt idx="6">
                  <c:v>#N/A</c:v>
                </c:pt>
                <c:pt idx="7">
                  <c:v>7.3</c:v>
                </c:pt>
                <c:pt idx="8">
                  <c:v>#N/A</c:v>
                </c:pt>
                <c:pt idx="9">
                  <c:v>9.92</c:v>
                </c:pt>
              </c:numCache>
            </c:numRef>
          </c:val>
          <c:extLst>
            <c:ext xmlns:c16="http://schemas.microsoft.com/office/drawing/2014/chart" uri="{C3380CC4-5D6E-409C-BE32-E72D297353CC}">
              <c16:uniqueId val="{00000009-072B-4CD2-8464-B68CBC0212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1062</c:v>
                </c:pt>
                <c:pt idx="5">
                  <c:v>1076</c:v>
                </c:pt>
                <c:pt idx="8">
                  <c:v>1141</c:v>
                </c:pt>
                <c:pt idx="11">
                  <c:v>1103</c:v>
                </c:pt>
                <c:pt idx="14">
                  <c:v>1091</c:v>
                </c:pt>
              </c:numCache>
            </c:numRef>
          </c:val>
          <c:extLst>
            <c:ext xmlns:c16="http://schemas.microsoft.com/office/drawing/2014/chart" uri="{C3380CC4-5D6E-409C-BE32-E72D297353CC}">
              <c16:uniqueId val="{00000000-8109-42E8-9F9C-DE8807F272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09-42E8-9F9C-DE8807F272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2-8109-42E8-9F9C-DE8807F272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c:v>
                </c:pt>
                <c:pt idx="3">
                  <c:v>8</c:v>
                </c:pt>
                <c:pt idx="6">
                  <c:v>9</c:v>
                </c:pt>
                <c:pt idx="9">
                  <c:v>12</c:v>
                </c:pt>
                <c:pt idx="12">
                  <c:v>13</c:v>
                </c:pt>
              </c:numCache>
            </c:numRef>
          </c:val>
          <c:extLst>
            <c:ext xmlns:c16="http://schemas.microsoft.com/office/drawing/2014/chart" uri="{C3380CC4-5D6E-409C-BE32-E72D297353CC}">
              <c16:uniqueId val="{00000003-8109-42E8-9F9C-DE8807F272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430</c:v>
                </c:pt>
                <c:pt idx="3">
                  <c:v>433</c:v>
                </c:pt>
                <c:pt idx="6">
                  <c:v>407</c:v>
                </c:pt>
                <c:pt idx="9">
                  <c:v>425</c:v>
                </c:pt>
                <c:pt idx="12">
                  <c:v>450</c:v>
                </c:pt>
              </c:numCache>
            </c:numRef>
          </c:val>
          <c:extLst>
            <c:ext xmlns:c16="http://schemas.microsoft.com/office/drawing/2014/chart" uri="{C3380CC4-5D6E-409C-BE32-E72D297353CC}">
              <c16:uniqueId val="{00000004-8109-42E8-9F9C-DE8807F272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09-42E8-9F9C-DE8807F272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09-42E8-9F9C-DE8807F272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936</c:v>
                </c:pt>
                <c:pt idx="3">
                  <c:v>1024</c:v>
                </c:pt>
                <c:pt idx="6">
                  <c:v>1047</c:v>
                </c:pt>
                <c:pt idx="9">
                  <c:v>997</c:v>
                </c:pt>
                <c:pt idx="12">
                  <c:v>1008</c:v>
                </c:pt>
              </c:numCache>
            </c:numRef>
          </c:val>
          <c:extLst>
            <c:ext xmlns:c16="http://schemas.microsoft.com/office/drawing/2014/chart" uri="{C3380CC4-5D6E-409C-BE32-E72D297353CC}">
              <c16:uniqueId val="{00000007-8109-42E8-9F9C-DE8807F272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316</c:v>
                </c:pt>
                <c:pt idx="2">
                  <c:v>#N/A</c:v>
                </c:pt>
                <c:pt idx="3">
                  <c:v>#N/A</c:v>
                </c:pt>
                <c:pt idx="4">
                  <c:v>393</c:v>
                </c:pt>
                <c:pt idx="5">
                  <c:v>#N/A</c:v>
                </c:pt>
                <c:pt idx="6">
                  <c:v>#N/A</c:v>
                </c:pt>
                <c:pt idx="7">
                  <c:v>326</c:v>
                </c:pt>
                <c:pt idx="8">
                  <c:v>#N/A</c:v>
                </c:pt>
                <c:pt idx="9">
                  <c:v>#N/A</c:v>
                </c:pt>
                <c:pt idx="10">
                  <c:v>335</c:v>
                </c:pt>
                <c:pt idx="11">
                  <c:v>#N/A</c:v>
                </c:pt>
                <c:pt idx="12">
                  <c:v>#N/A</c:v>
                </c:pt>
                <c:pt idx="13">
                  <c:v>384</c:v>
                </c:pt>
                <c:pt idx="14">
                  <c:v>#N/A</c:v>
                </c:pt>
              </c:numCache>
            </c:numRef>
          </c:val>
          <c:smooth val="0"/>
          <c:extLst>
            <c:ext xmlns:c16="http://schemas.microsoft.com/office/drawing/2014/chart" uri="{C3380CC4-5D6E-409C-BE32-E72D297353CC}">
              <c16:uniqueId val="{00000008-8109-42E8-9F9C-DE8807F272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11935</c:v>
                </c:pt>
                <c:pt idx="5">
                  <c:v>11697</c:v>
                </c:pt>
                <c:pt idx="8">
                  <c:v>11481</c:v>
                </c:pt>
                <c:pt idx="11">
                  <c:v>11185</c:v>
                </c:pt>
                <c:pt idx="14">
                  <c:v>10780</c:v>
                </c:pt>
              </c:numCache>
            </c:numRef>
          </c:val>
          <c:extLst>
            <c:ext xmlns:c16="http://schemas.microsoft.com/office/drawing/2014/chart" uri="{C3380CC4-5D6E-409C-BE32-E72D297353CC}">
              <c16:uniqueId val="{00000000-E8C0-47F3-9982-07C7B4AA70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1301</c:v>
                </c:pt>
                <c:pt idx="5">
                  <c:v>1337</c:v>
                </c:pt>
                <c:pt idx="8">
                  <c:v>1366</c:v>
                </c:pt>
                <c:pt idx="11">
                  <c:v>1300</c:v>
                </c:pt>
                <c:pt idx="14">
                  <c:v>1242</c:v>
                </c:pt>
              </c:numCache>
            </c:numRef>
          </c:val>
          <c:extLst>
            <c:ext xmlns:c16="http://schemas.microsoft.com/office/drawing/2014/chart" uri="{C3380CC4-5D6E-409C-BE32-E72D297353CC}">
              <c16:uniqueId val="{00000001-E8C0-47F3-9982-07C7B4AA70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5678</c:v>
                </c:pt>
                <c:pt idx="5">
                  <c:v>6206</c:v>
                </c:pt>
                <c:pt idx="8">
                  <c:v>6171</c:v>
                </c:pt>
                <c:pt idx="11">
                  <c:v>6401</c:v>
                </c:pt>
                <c:pt idx="14">
                  <c:v>6216</c:v>
                </c:pt>
              </c:numCache>
            </c:numRef>
          </c:val>
          <c:extLst>
            <c:ext xmlns:c16="http://schemas.microsoft.com/office/drawing/2014/chart" uri="{C3380CC4-5D6E-409C-BE32-E72D297353CC}">
              <c16:uniqueId val="{00000002-E8C0-47F3-9982-07C7B4AA70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C0-47F3-9982-07C7B4AA70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C0-47F3-9982-07C7B4AA70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121</c:v>
                </c:pt>
                <c:pt idx="9">
                  <c:v>115</c:v>
                </c:pt>
                <c:pt idx="12">
                  <c:v>109</c:v>
                </c:pt>
              </c:numCache>
            </c:numRef>
          </c:val>
          <c:extLst>
            <c:ext xmlns:c16="http://schemas.microsoft.com/office/drawing/2014/chart" uri="{C3380CC4-5D6E-409C-BE32-E72D297353CC}">
              <c16:uniqueId val="{00000005-E8C0-47F3-9982-07C7B4AA70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2027</c:v>
                </c:pt>
                <c:pt idx="3">
                  <c:v>2080</c:v>
                </c:pt>
                <c:pt idx="6">
                  <c:v>2179</c:v>
                </c:pt>
                <c:pt idx="9">
                  <c:v>1967</c:v>
                </c:pt>
                <c:pt idx="12">
                  <c:v>1882</c:v>
                </c:pt>
              </c:numCache>
            </c:numRef>
          </c:val>
          <c:extLst>
            <c:ext xmlns:c16="http://schemas.microsoft.com/office/drawing/2014/chart" uri="{C3380CC4-5D6E-409C-BE32-E72D297353CC}">
              <c16:uniqueId val="{00000006-E8C0-47F3-9982-07C7B4AA70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121</c:v>
                </c:pt>
                <c:pt idx="3">
                  <c:v>109</c:v>
                </c:pt>
                <c:pt idx="6">
                  <c:v>106</c:v>
                </c:pt>
                <c:pt idx="9">
                  <c:v>92</c:v>
                </c:pt>
                <c:pt idx="12">
                  <c:v>92</c:v>
                </c:pt>
              </c:numCache>
            </c:numRef>
          </c:val>
          <c:extLst>
            <c:ext xmlns:c16="http://schemas.microsoft.com/office/drawing/2014/chart" uri="{C3380CC4-5D6E-409C-BE32-E72D297353CC}">
              <c16:uniqueId val="{00000007-E8C0-47F3-9982-07C7B4AA70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5270</c:v>
                </c:pt>
                <c:pt idx="3">
                  <c:v>5112</c:v>
                </c:pt>
                <c:pt idx="6">
                  <c:v>4882</c:v>
                </c:pt>
                <c:pt idx="9">
                  <c:v>4593</c:v>
                </c:pt>
                <c:pt idx="12">
                  <c:v>4382</c:v>
                </c:pt>
              </c:numCache>
            </c:numRef>
          </c:val>
          <c:extLst>
            <c:ext xmlns:c16="http://schemas.microsoft.com/office/drawing/2014/chart" uri="{C3380CC4-5D6E-409C-BE32-E72D297353CC}">
              <c16:uniqueId val="{00000008-E8C0-47F3-9982-07C7B4AA70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258</c:v>
                </c:pt>
                <c:pt idx="3">
                  <c:v>254</c:v>
                </c:pt>
                <c:pt idx="6">
                  <c:v>16</c:v>
                </c:pt>
                <c:pt idx="9">
                  <c:v>35</c:v>
                </c:pt>
                <c:pt idx="12">
                  <c:v>353</c:v>
                </c:pt>
              </c:numCache>
            </c:numRef>
          </c:val>
          <c:extLst>
            <c:ext xmlns:c16="http://schemas.microsoft.com/office/drawing/2014/chart" uri="{C3380CC4-5D6E-409C-BE32-E72D297353CC}">
              <c16:uniqueId val="{00000009-E8C0-47F3-9982-07C7B4AA70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9796</c:v>
                </c:pt>
                <c:pt idx="3">
                  <c:v>9577</c:v>
                </c:pt>
                <c:pt idx="6">
                  <c:v>9532</c:v>
                </c:pt>
                <c:pt idx="9">
                  <c:v>9505</c:v>
                </c:pt>
                <c:pt idx="12">
                  <c:v>10694</c:v>
                </c:pt>
              </c:numCache>
            </c:numRef>
          </c:val>
          <c:extLst>
            <c:ext xmlns:c16="http://schemas.microsoft.com/office/drawing/2014/chart" uri="{C3380CC4-5D6E-409C-BE32-E72D297353CC}">
              <c16:uniqueId val="{0000000A-E8C0-47F3-9982-07C7B4AA70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8C0-47F3-9982-07C7B4AA70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1505</c:v>
                </c:pt>
                <c:pt idx="1">
                  <c:v>1507</c:v>
                </c:pt>
                <c:pt idx="2">
                  <c:v>1526</c:v>
                </c:pt>
              </c:numCache>
            </c:numRef>
          </c:val>
          <c:extLst>
            <c:ext xmlns:c16="http://schemas.microsoft.com/office/drawing/2014/chart" uri="{C3380CC4-5D6E-409C-BE32-E72D297353CC}">
              <c16:uniqueId val="{00000000-C062-45D5-B990-305FFA8C1A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164</c:v>
                </c:pt>
                <c:pt idx="1">
                  <c:v>157</c:v>
                </c:pt>
                <c:pt idx="2">
                  <c:v>151</c:v>
                </c:pt>
              </c:numCache>
            </c:numRef>
          </c:val>
          <c:extLst>
            <c:ext xmlns:c16="http://schemas.microsoft.com/office/drawing/2014/chart" uri="{C3380CC4-5D6E-409C-BE32-E72D297353CC}">
              <c16:uniqueId val="{00000001-C062-45D5-B990-305FFA8C1A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3961</c:v>
                </c:pt>
                <c:pt idx="1">
                  <c:v>4183</c:v>
                </c:pt>
                <c:pt idx="2">
                  <c:v>3973</c:v>
                </c:pt>
              </c:numCache>
            </c:numRef>
          </c:val>
          <c:extLst>
            <c:ext xmlns:c16="http://schemas.microsoft.com/office/drawing/2014/chart" uri="{C3380CC4-5D6E-409C-BE32-E72D297353CC}">
              <c16:uniqueId val="{00000002-C062-45D5-B990-305FFA8C1A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{9A365424-B78C-47C2-8BAE-2E521F525080}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F6A-4A4B-AD4A-FC41663CC8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{9F3A01D6-D74A-4890-BA28-BEB499C5EB64}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6A-4A4B-AD4A-FC41663CC8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{E47CBDEF-BA61-48BB-919C-277B04B5EDC7}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6A-4A4B-AD4A-FC41663CC8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{97AE7E1C-DE5A-49D9-B7A7-E9FE529003EE}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6A-4A4B-AD4A-FC41663CC8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{70325AD3-8B0F-4B63-8E64-CE61B3A766A3}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6A-4A4B-AD4A-FC41663CC88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{022826E1-2E19-4834-B99C-4B23D288608C}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F6A-4A4B-AD4A-FC41663CC88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{DEEA8AF5-CF14-45E8-BA79-77E08EC3CEF8}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F6A-4A4B-AD4A-FC41663CC88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{E64693E3-F1DE-4639-9D71-B3DC4D86BA04}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F6A-4A4B-AD4A-FC41663CC88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{C2A0C075-354C-4F01-B185-15670FAF83F4}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F6A-4A4B-AD4A-FC41663CC8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75.2</c:v>
                </c:pt>
                <c:pt idx="8">
                  <c:v>76.3</c:v>
                </c:pt>
                <c:pt idx="16">
                  <c:v>77.099999999999994</c:v>
                </c:pt>
                <c:pt idx="24">
                  <c:v>78.3</c:v>
                </c:pt>
                <c:pt idx="32">
                  <c:v>78.099999999999994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F6A-4A4B-AD4A-FC41663CC8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{23A051DA-497E-4FE9-A7CC-D52131E9B9BD}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F6A-4A4B-AD4A-FC41663CC8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{458BC726-5A41-4E89-BC8F-946276214431}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6A-4A4B-AD4A-FC41663CC8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{9C382796-B00E-41C1-A4A3-EA425BFD71FD}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6A-4A4B-AD4A-FC41663CC8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{6DDBBBC0-A8F8-450C-BE8E-AC4028D3473C}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6A-4A4B-AD4A-FC41663CC8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{94A9EC9F-7AC4-4EF7-A130-B6A47337E944}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6A-4A4B-AD4A-FC41663CC88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{58762B74-7506-4A49-A4DD-9C9695E02CE5}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F6A-4A4B-AD4A-FC41663CC88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{73DA27A6-553F-47E0-A3FF-11CE2363319D}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F6A-4A4B-AD4A-FC41663CC88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{1B24259C-B316-45A4-B95C-D83926A136D2}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F6A-4A4B-AD4A-FC41663CC88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{A8DDACF6-51A4-4283-A841-161212BB7B62}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F6A-4A4B-AD4A-FC41663CC8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56.4</c:v>
                </c:pt>
                <c:pt idx="8">
                  <c:v>58.8</c:v>
                </c:pt>
                <c:pt idx="16">
                  <c:v>59.4</c:v>
                </c:pt>
                <c:pt idx="24">
                  <c:v>60.7</c:v>
                </c:pt>
                <c:pt idx="32">
                  <c:v>66.599999999999994</c:v>
                </c:pt>
              </c:numCache>
            </c:numRef>
          </c:xVal>
          <c:yVal>
            <c:numRef>
              <c:f>公会計指標分析・財政指標組合せ分析表!$BP$55:$DC$55</c:f>
              <c:numCache>
                <c:formatCode>#,##0.0;"▲ "#,##0.0</c:formatCode>
                <c:ptCount val="40"/>
                <c:pt idx="0">
                  <c:v>41.5</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5F6A-4A4B-AD4A-FC41663CC88C}"/>
            </c:ext>
          </c:extLst>
        </c:ser>
        <c:dLbls>
          <c:showLegendKey val="0"/>
          <c:showVal val="1"/>
          <c:showCatName val="0"/>
          <c:showSerName val="0"/>
          <c:showPercent val="0"/>
          <c:showBubbleSize val="0"/>
        </c:dLbls>
        <c:axId val="46179840"/>
        <c:axId val="46181760"/>
      </c:scatterChart>
      <c:valAx>
        <c:axId val="46179840"/>
        <c:scaling>
          <c:orientation val="minMax"/>
          <c:max val="68"/>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4"/>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{A865A05B-A0BC-4C62-89F7-B5E452336F29}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F08-4F90-92E9-86576A5FC8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{DA57F5E9-02FE-4332-B320-3B548D2AA0F7}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08-4F90-92E9-86576A5FC8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{2CD69DFC-263D-4CED-9A33-333A66F9049F}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08-4F90-92E9-86576A5FC8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{C4834452-45F8-40E8-9A8F-DDA074692F90}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08-4F90-92E9-86576A5FC8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{EFBA8193-FFB5-481A-8AFC-EB08D3B6F31B}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08-4F90-92E9-86576A5FC82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{9EB331C3-FEB4-4E74-B78B-5B9AFE7D28F1}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F08-4F90-92E9-86576A5FC82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{15A055AF-BD28-4A46-8888-E753A9DBE1A3}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F08-4F90-92E9-86576A5FC82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{86CA2F4B-2CC8-4593-8E33-3A42A8B26A70}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F08-4F90-92E9-86576A5FC82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{43C0E336-AC21-4EB8-B2BA-8DDADC20EE1B}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F08-4F90-92E9-86576A5FC8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5.5</c:v>
                </c:pt>
                <c:pt idx="16">
                  <c:v>5</c:v>
                </c:pt>
                <c:pt idx="24">
                  <c:v>5.0999999999999996</c:v>
                </c:pt>
                <c:pt idx="32">
                  <c:v>5.0999999999999996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F08-4F90-92E9-86576A5FC82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{D0205900-E275-4F32-B19D-9D349A71FA17}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F08-4F90-92E9-86576A5FC82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{D7DE19D6-3E6F-4D04-B5F9-A3952F3CBDFB}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08-4F90-92E9-86576A5FC8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{58976044-9A69-4667-AFD6-83569EF3DA54}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08-4F90-92E9-86576A5FC8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{ED019A91-FD8B-48DB-960E-E04A08AB2154}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08-4F90-92E9-86576A5FC8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{38A0D23A-2EAE-48A8-A2ED-7268A10312FA}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08-4F90-92E9-86576A5FC82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{5E71DD6D-D1AF-4996-9DFB-84AD0D64AD09}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F08-4F90-92E9-86576A5FC82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{9CE378F9-9735-4657-9C27-2EEB15D715A9}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F08-4F90-92E9-86576A5FC82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{1FAC45BD-32AE-4356-AF7F-29DF1D1189FA}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F08-4F90-92E9-86576A5FC82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{6FD8B09D-CE03-4EE0-85D0-43462CC1FFB9}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F08-4F90-92E9-86576A5FC8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9.1999999999999993</c:v>
                </c:pt>
                <c:pt idx="16">
                  <c:v>8.9</c:v>
                </c:pt>
                <c:pt idx="24">
                  <c:v>8.6999999999999993</c:v>
                </c:pt>
                <c:pt idx="32">
                  <c:v>8.8000000000000007</c:v>
                </c:pt>
              </c:numCache>
            </c:numRef>
          </c:xVal>
          <c:yVal>
            <c:numRef>
              <c:f>公会計指標分析・財政指標組合せ分析表!$BP$77:$DC$77</c:f>
              <c:numCache>
                <c:formatCode>#,##0.0;"▲ "#,##0.0</c:formatCode>
                <c:ptCount val="40"/>
                <c:pt idx="0">
                  <c:v>41.5</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1F08-4F90-92E9-86576A5FC82D}"/>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4"/>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市債の発行を抑制してきたことに伴い、基準財政需要額に算入された公債費（地域振興費（人口））が減少した。そのため、算入公債費等の額が減となり、結果、実質公債費比率の分子が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今後も新庁舎整備等の大型事業を控えているが、交付税措置の有利な起債の活用に努めるとともに、可能な限りプライマリーバランスを黒字に保ち、財政の健全化を図る。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該当する基金残高はなし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学校給食センターの整備に伴い、地方債の借入額が増加した結果、一般会計等に係る地方債の現在高が増加し、将来負担比率の分子が増加している。また、本格化してきた庁舎整備事業や老朽化した公共施設対策に基金を取り崩したため、充当可能基金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今後数年間は将来負担比率の増加が見込まれるが、引き続き可能な限り市債発行を抑制し、将来世代への負担軽減に努める。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香川県善通寺市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前年度決算余剰金を財政調整基金に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万円積み立てた一方、老朽化した公共施設への対応として公共施設整備基金を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年度完成を予定している新庁舎整備に係る庁舎整備基金及び老朽化した公共施設整備のための公共施設整備基金の取崩により、減少する見込み。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中長期的にも、新庁舎整備に伴う起債の償還等に対応するため、財政調整基金の減少が見込まれるため、計画的に積立てを行なう予定である。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①新庁舎整備のための庁舎整備基金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②公共施設の整備に資するための公共施設整備基金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③地域づくりの財源としてのふるさと基金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年度から本格化した新庁舎整備事業（工事期間については令和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年度までの予定）に多額の財源を必要とすることから、平成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年度から他の基金より優先的に積立てを行なってきた。令和元年度については、庁舎建設の実施設計や、建設に伴う水路改修工事などの財源として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万円程度取崩を行なった。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②庁舎整備基金と同様、積立てを行なってきたが、令和元年度は道路の維持補修事業や立地適正化計画策定事業などに係る財源として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③基金の運用益を積み立てた。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①新庁舎整備後は、基金残高は０となる見込み（基金残高に応じて市債借入を行なう予定）。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②更新時期を迎えた公共施設の整備のために活用する予定。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③立地適正化計画や都市再生整備計画等に示される地域づくりのための事業に活用する予定。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市税収入については、歳入全体額の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留まり、今後も伸びは期待できない状況である。また、市税収入以外の自主財源についても、歳入の伸びを期待することは難しい状況であるうえに、今後も老朽化した公共施設の維持補修費や社会保障費の伸びが予測され、厳しい財政運営を迫られている。現在、当初予算編成においては、一般財源額が大幅に不足することから、財政調整基金などを取り崩すことで収支の均衡を図っているため、一定程度の残高が必要である。残高水準の目安としては、従前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億円）程度と考えていたが、今般の新型コロナウイルス感染症対応など、緊急的な財政出動が必要な場合に備え、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億円）を超える規模が必要だと考えている。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長期債償還金、利子の財源として取り崩した。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学校給食センター整備事業に伴う市債借入額の増加により、令和元年度末の地方債残高は昨年度から増加して約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億円。今後も新庁舎整備に伴う多額の起債を予定しており、地方債残高の増加が見込まれているため、現状と同程度の基金残高を保持していく予定である。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32,023
31,731
39.93
15,558,032
14,753,978
766,028
7,720,113
10,694,379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有形固定資産減価償却率は、庁舎の建て替えに伴う水路改修工事の完了により、前年度から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改善したものの、依然として類似団体及び県と比較しても高い数値を示している。これは、老朽化した公共施設が多いことや、固定資産の中でも特に道路等のインフラ工作物の有形固定資産減価償却率が高いためである。公共施設等総合管理計画においては、公共施設の総延床面積を令和</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年度までに</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％以上削減することとしており、当該計画及び個別施設計画に基づき施設の集約化・複合化等を順次進めることとしている。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88477</xdr:rowOff>
    </xdr:from>
    <xdr:to>
      <xdr:col>23</xdr:col>
      <xdr:colOff>85090</xdr:colOff>
      <xdr:row>34</xdr:row>
      <xdr:rowOff>82973</xdr:rowOff>
    </xdr:to>
    <xdr:cxnSp macro="">
      <xdr:nvCxnSpPr>
        <xdr:cNvPr id="75" name="直線コネクタ 74"/>
        <xdr:cNvCxnSpPr/>
      </xdr:nvCxnSpPr>
      <xdr:spPr>
        <a:xfrm flipV="1">
          <a:off x="4760595" y="5489152"/>
          <a:ext cx="1270" cy="119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76"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77" name="直線コネクタ 76"/>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35154</xdr:rowOff>
    </xdr:from>
    <xdr:ext cx="405111" cy="259045"/>
    <xdr:sp macro="" textlink="">
      <xdr:nvSpPr>
        <xdr:cNvPr id="78" name="有形固定資産減価償却率最大値テキスト"/>
        <xdr:cNvSpPr txBox="1"/>
      </xdr:nvSpPr>
      <xdr:spPr>
        <a:xfrm>
          <a:off x="4813300" y="526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88477</xdr:rowOff>
    </xdr:from>
    <xdr:to>
      <xdr:col>23</xdr:col>
      <xdr:colOff>174625</xdr:colOff>
      <xdr:row>27</xdr:row>
      <xdr:rowOff>88477</xdr:rowOff>
    </xdr:to>
    <xdr:cxnSp macro="">
      <xdr:nvCxnSpPr>
        <xdr:cNvPr id="79" name="直線コネクタ 78"/>
        <xdr:cNvCxnSpPr/>
      </xdr:nvCxnSpPr>
      <xdr:spPr>
        <a:xfrm>
          <a:off x="4673600" y="548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155592</xdr:rowOff>
    </xdr:from>
    <xdr:ext cx="405111" cy="259045"/>
    <xdr:sp macro="" textlink="">
      <xdr:nvSpPr>
        <xdr:cNvPr id="80" name="有形固定資産減価償却率平均値テキスト"/>
        <xdr:cNvSpPr txBox="1"/>
      </xdr:nvSpPr>
      <xdr:spPr>
        <a:xfrm>
          <a:off x="4813300" y="6070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81" name="フローチャート: 判断 80"/>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82" name="フローチャート: 判断 81"/>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3" name="フローチャート: 判断 82"/>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84" name="フローチャート: 判断 83"/>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85" name="フローチャート: 判断 84"/>
        <xdr:cNvSpPr/>
      </xdr:nvSpPr>
      <xdr:spPr>
        <a:xfrm>
          <a:off x="1714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32173</xdr:rowOff>
    </xdr:from>
    <xdr:to>
      <xdr:col>23</xdr:col>
      <xdr:colOff>136525</xdr:colOff>
      <xdr:row>34</xdr:row>
      <xdr:rowOff>133773</xdr:rowOff>
    </xdr:to>
    <xdr:sp macro="" textlink="">
      <xdr:nvSpPr>
        <xdr:cNvPr id="91" name="楕円 90"/>
        <xdr:cNvSpPr/>
      </xdr:nvSpPr>
      <xdr:spPr>
        <a:xfrm>
          <a:off x="4711700" y="663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118550</xdr:rowOff>
    </xdr:from>
    <xdr:ext cx="405111" cy="259045"/>
    <xdr:sp macro="" textlink="">
      <xdr:nvSpPr>
        <xdr:cNvPr id="92" name="有形固定資産減価償却率該当値テキスト"/>
        <xdr:cNvSpPr txBox="1"/>
      </xdr:nvSpPr>
      <xdr:spPr>
        <a:xfrm>
          <a:off x="4813300" y="6547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39370</xdr:rowOff>
    </xdr:from>
    <xdr:to>
      <xdr:col>19</xdr:col>
      <xdr:colOff>187325</xdr:colOff>
      <xdr:row>34</xdr:row>
      <xdr:rowOff>140970</xdr:rowOff>
    </xdr:to>
    <xdr:sp macro="" textlink="">
      <xdr:nvSpPr>
        <xdr:cNvPr id="93" name="楕円 92"/>
        <xdr:cNvSpPr/>
      </xdr:nvSpPr>
      <xdr:spPr>
        <a:xfrm>
          <a:off x="4000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82973</xdr:rowOff>
    </xdr:from>
    <xdr:to>
      <xdr:col>23</xdr:col>
      <xdr:colOff>85725</xdr:colOff>
      <xdr:row>34</xdr:row>
      <xdr:rowOff>90170</xdr:rowOff>
    </xdr:to>
    <xdr:cxnSp macro="">
      <xdr:nvCxnSpPr>
        <xdr:cNvPr id="94" name="直線コネクタ 93"/>
        <xdr:cNvCxnSpPr/>
      </xdr:nvCxnSpPr>
      <xdr:spPr>
        <a:xfrm flipV="1">
          <a:off x="4051300" y="6683798"/>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167640</xdr:rowOff>
    </xdr:from>
    <xdr:to>
      <xdr:col>15</xdr:col>
      <xdr:colOff>187325</xdr:colOff>
      <xdr:row>34</xdr:row>
      <xdr:rowOff>97790</xdr:rowOff>
    </xdr:to>
    <xdr:sp macro="" textlink="">
      <xdr:nvSpPr>
        <xdr:cNvPr id="95" name="楕円 94"/>
        <xdr:cNvSpPr/>
      </xdr:nvSpPr>
      <xdr:spPr>
        <a:xfrm>
          <a:off x="32385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46990</xdr:rowOff>
    </xdr:from>
    <xdr:to>
      <xdr:col>19</xdr:col>
      <xdr:colOff>136525</xdr:colOff>
      <xdr:row>34</xdr:row>
      <xdr:rowOff>90170</xdr:rowOff>
    </xdr:to>
    <xdr:cxnSp macro="">
      <xdr:nvCxnSpPr>
        <xdr:cNvPr id="96" name="直線コネクタ 95"/>
        <xdr:cNvCxnSpPr/>
      </xdr:nvCxnSpPr>
      <xdr:spPr>
        <a:xfrm>
          <a:off x="3289300" y="664781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138854</xdr:rowOff>
    </xdr:from>
    <xdr:to>
      <xdr:col>11</xdr:col>
      <xdr:colOff>187325</xdr:colOff>
      <xdr:row>34</xdr:row>
      <xdr:rowOff>69004</xdr:rowOff>
    </xdr:to>
    <xdr:sp macro="" textlink="">
      <xdr:nvSpPr>
        <xdr:cNvPr id="97" name="楕円 96"/>
        <xdr:cNvSpPr/>
      </xdr:nvSpPr>
      <xdr:spPr>
        <a:xfrm>
          <a:off x="2476500" y="65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18204</xdr:rowOff>
    </xdr:from>
    <xdr:to>
      <xdr:col>15</xdr:col>
      <xdr:colOff>136525</xdr:colOff>
      <xdr:row>34</xdr:row>
      <xdr:rowOff>46990</xdr:rowOff>
    </xdr:to>
    <xdr:cxnSp macro="">
      <xdr:nvCxnSpPr>
        <xdr:cNvPr id="98" name="直線コネクタ 97"/>
        <xdr:cNvCxnSpPr/>
      </xdr:nvCxnSpPr>
      <xdr:spPr>
        <a:xfrm>
          <a:off x="2527300" y="6619029"/>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99271</xdr:rowOff>
    </xdr:from>
    <xdr:to>
      <xdr:col>7</xdr:col>
      <xdr:colOff>187325</xdr:colOff>
      <xdr:row>34</xdr:row>
      <xdr:rowOff>29421</xdr:rowOff>
    </xdr:to>
    <xdr:sp macro="" textlink="">
      <xdr:nvSpPr>
        <xdr:cNvPr id="99" name="楕円 98"/>
        <xdr:cNvSpPr/>
      </xdr:nvSpPr>
      <xdr:spPr>
        <a:xfrm>
          <a:off x="1714500" y="65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150071</xdr:rowOff>
    </xdr:from>
    <xdr:to>
      <xdr:col>11</xdr:col>
      <xdr:colOff>136525</xdr:colOff>
      <xdr:row>34</xdr:row>
      <xdr:rowOff>18204</xdr:rowOff>
    </xdr:to>
    <xdr:cxnSp macro="">
      <xdr:nvCxnSpPr>
        <xdr:cNvPr id="100" name="直線コネクタ 99"/>
        <xdr:cNvCxnSpPr/>
      </xdr:nvCxnSpPr>
      <xdr:spPr>
        <a:xfrm>
          <a:off x="1765300" y="6579446"/>
          <a:ext cx="762000" cy="3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101"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102" name="n_2aveValue有形固定資産減価償却率"/>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103" name="n_3aveValue有形固定資産減価償却率"/>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104" name="n_4aveValue有形固定資産減価償却率"/>
        <xdr:cNvSpPr txBox="1"/>
      </xdr:nvSpPr>
      <xdr:spPr>
        <a:xfrm>
          <a:off x="1562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132097</xdr:rowOff>
    </xdr:from>
    <xdr:ext cx="405111" cy="259045"/>
    <xdr:sp macro="" textlink="">
      <xdr:nvSpPr>
        <xdr:cNvPr id="105" name="n_1mainValue有形固定資産減価償却率"/>
        <xdr:cNvSpPr txBox="1"/>
      </xdr:nvSpPr>
      <xdr:spPr>
        <a:xfrm>
          <a:off x="3836044" y="673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88917</xdr:rowOff>
    </xdr:from>
    <xdr:ext cx="405111" cy="259045"/>
    <xdr:sp macro="" textlink="">
      <xdr:nvSpPr>
        <xdr:cNvPr id="106" name="n_2mainValue有形固定資産減価償却率"/>
        <xdr:cNvSpPr txBox="1"/>
      </xdr:nvSpPr>
      <xdr:spPr>
        <a:xfrm>
          <a:off x="3086744" y="668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60131</xdr:rowOff>
    </xdr:from>
    <xdr:ext cx="405111" cy="259045"/>
    <xdr:sp macro="" textlink="">
      <xdr:nvSpPr>
        <xdr:cNvPr id="107" name="n_3mainValue有形固定資産減価償却率"/>
        <xdr:cNvSpPr txBox="1"/>
      </xdr:nvSpPr>
      <xdr:spPr>
        <a:xfrm>
          <a:off x="2324744" y="666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20548</xdr:rowOff>
    </xdr:from>
    <xdr:ext cx="405111" cy="259045"/>
    <xdr:sp macro="" textlink="">
      <xdr:nvSpPr>
        <xdr:cNvPr id="108" name="n_4mainValue有形固定資産減価償却率"/>
        <xdr:cNvSpPr txBox="1"/>
      </xdr:nvSpPr>
      <xdr:spPr>
        <a:xfrm>
          <a:off x="1562744" y="662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債務償還比率は類似団体及び県平均を下回っている。これは、近年市債の新規発行を抑制してきたほか、新庁舎建設のために基金を複数年にわたって多額に積み立ててきたことによるものである。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一方、令和元年度においては学校給食センターの整備に係る市債借入額が多額となったことなどから、債務償還比率が前年度から</a:t>
          </a:r>
          <a:r>
            <a:rPr kumimoji="1" lang="en-US" altLang="ja-JP" sz="1100">
              <a:latin typeface="ＭＳ Ｐゴシック" panose="020B0600070205080204" pitchFamily="50" charset="-128"/>
              <a:ea typeface="ＭＳ Ｐゴシック" panose="020B0600070205080204" pitchFamily="50" charset="-128"/>
            </a:rPr>
            <a:t>62.9</a:t>
          </a:r>
          <a:r>
            <a:rPr kumimoji="1" lang="ja-JP" altLang="en-US" sz="1100">
              <a:latin typeface="ＭＳ Ｐゴシック" panose="020B0600070205080204" pitchFamily="50" charset="-128"/>
              <a:ea typeface="ＭＳ Ｐゴシック" panose="020B0600070205080204" pitchFamily="50" charset="-128"/>
            </a:rPr>
            <a:t>ポイント増加している。現在進めている新庁舎建設については、基金の充当のほか多額の地方債の借入も予定されていることから、今後も債務償還比率は増加していくと見込まれる。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6" name="テキスト ボックス 135"/>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8" name="テキスト ボックス 13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119452</xdr:rowOff>
    </xdr:from>
    <xdr:to>
      <xdr:col>76</xdr:col>
      <xdr:colOff>21589</xdr:colOff>
      <xdr:row>33</xdr:row>
      <xdr:rowOff>161535</xdr:rowOff>
    </xdr:to>
    <xdr:cxnSp macro="">
      <xdr:nvCxnSpPr>
        <xdr:cNvPr id="140" name="直線コネクタ 139"/>
        <xdr:cNvCxnSpPr/>
      </xdr:nvCxnSpPr>
      <xdr:spPr>
        <a:xfrm flipV="1">
          <a:off x="14793595" y="5177227"/>
          <a:ext cx="1269" cy="141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165362</xdr:rowOff>
    </xdr:from>
    <xdr:ext cx="560923" cy="259045"/>
    <xdr:sp macro="" textlink="">
      <xdr:nvSpPr>
        <xdr:cNvPr id="141" name="債務償還比率最小値テキスト"/>
        <xdr:cNvSpPr txBox="1"/>
      </xdr:nvSpPr>
      <xdr:spPr>
        <a:xfrm>
          <a:off x="14846300" y="65947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161535</xdr:rowOff>
    </xdr:from>
    <xdr:to>
      <xdr:col>76</xdr:col>
      <xdr:colOff>111125</xdr:colOff>
      <xdr:row>33</xdr:row>
      <xdr:rowOff>161535</xdr:rowOff>
    </xdr:to>
    <xdr:cxnSp macro="">
      <xdr:nvCxnSpPr>
        <xdr:cNvPr id="142" name="直線コネクタ 141"/>
        <xdr:cNvCxnSpPr/>
      </xdr:nvCxnSpPr>
      <xdr:spPr>
        <a:xfrm>
          <a:off x="14706600" y="65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66129</xdr:rowOff>
    </xdr:from>
    <xdr:ext cx="469744" cy="259045"/>
    <xdr:sp macro="" textlink="">
      <xdr:nvSpPr>
        <xdr:cNvPr id="143" name="債務償還比率最大値テキスト"/>
        <xdr:cNvSpPr txBox="1"/>
      </xdr:nvSpPr>
      <xdr:spPr>
        <a:xfrm>
          <a:off x="14846300" y="49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119452</xdr:rowOff>
    </xdr:from>
    <xdr:to>
      <xdr:col>76</xdr:col>
      <xdr:colOff>111125</xdr:colOff>
      <xdr:row>25</xdr:row>
      <xdr:rowOff>119452</xdr:rowOff>
    </xdr:to>
    <xdr:cxnSp macro="">
      <xdr:nvCxnSpPr>
        <xdr:cNvPr id="144" name="直線コネクタ 143"/>
        <xdr:cNvCxnSpPr/>
      </xdr:nvCxnSpPr>
      <xdr:spPr>
        <a:xfrm>
          <a:off x="14706600" y="517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62220</xdr:rowOff>
    </xdr:from>
    <xdr:ext cx="469744" cy="259045"/>
    <xdr:sp macro="" textlink="">
      <xdr:nvSpPr>
        <xdr:cNvPr id="145" name="債務償還比率平均値テキスト"/>
        <xdr:cNvSpPr txBox="1"/>
      </xdr:nvSpPr>
      <xdr:spPr>
        <a:xfrm>
          <a:off x="14846300" y="597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83793</xdr:rowOff>
    </xdr:from>
    <xdr:to>
      <xdr:col>76</xdr:col>
      <xdr:colOff>73025</xdr:colOff>
      <xdr:row>31</xdr:row>
      <xdr:rowOff>13943</xdr:rowOff>
    </xdr:to>
    <xdr:sp macro="" textlink="">
      <xdr:nvSpPr>
        <xdr:cNvPr id="146" name="フローチャート: 判断 145"/>
        <xdr:cNvSpPr/>
      </xdr:nvSpPr>
      <xdr:spPr>
        <a:xfrm>
          <a:off x="14744700" y="59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50945</xdr:rowOff>
    </xdr:from>
    <xdr:to>
      <xdr:col>72</xdr:col>
      <xdr:colOff>123825</xdr:colOff>
      <xdr:row>30</xdr:row>
      <xdr:rowOff>152545</xdr:rowOff>
    </xdr:to>
    <xdr:sp macro="" textlink="">
      <xdr:nvSpPr>
        <xdr:cNvPr id="147" name="フローチャート: 判断 146"/>
        <xdr:cNvSpPr/>
      </xdr:nvSpPr>
      <xdr:spPr>
        <a:xfrm>
          <a:off x="14033500" y="59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48" name="フローチャート: 判断 147"/>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167032</xdr:rowOff>
    </xdr:from>
    <xdr:to>
      <xdr:col>64</xdr:col>
      <xdr:colOff>123825</xdr:colOff>
      <xdr:row>30</xdr:row>
      <xdr:rowOff>97182</xdr:rowOff>
    </xdr:to>
    <xdr:sp macro="" textlink="">
      <xdr:nvSpPr>
        <xdr:cNvPr id="149" name="フローチャート: 判断 148"/>
        <xdr:cNvSpPr/>
      </xdr:nvSpPr>
      <xdr:spPr>
        <a:xfrm>
          <a:off x="12509500" y="5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127553</xdr:rowOff>
    </xdr:from>
    <xdr:to>
      <xdr:col>60</xdr:col>
      <xdr:colOff>123825</xdr:colOff>
      <xdr:row>30</xdr:row>
      <xdr:rowOff>57703</xdr:rowOff>
    </xdr:to>
    <xdr:sp macro="" textlink="">
      <xdr:nvSpPr>
        <xdr:cNvPr id="150" name="フローチャート: 判断 149"/>
        <xdr:cNvSpPr/>
      </xdr:nvSpPr>
      <xdr:spPr>
        <a:xfrm>
          <a:off x="11747500" y="58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1" name="テキスト ボックス 15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2" name="テキスト ボックス 15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3" name="テキスト ボックス 15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4" name="テキスト ボックス 15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5" name="テキスト ボックス 15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145560</xdr:rowOff>
    </xdr:from>
    <xdr:to>
      <xdr:col>76</xdr:col>
      <xdr:colOff>73025</xdr:colOff>
      <xdr:row>29</xdr:row>
      <xdr:rowOff>75710</xdr:rowOff>
    </xdr:to>
    <xdr:sp macro="" textlink="">
      <xdr:nvSpPr>
        <xdr:cNvPr id="156" name="楕円 155"/>
        <xdr:cNvSpPr/>
      </xdr:nvSpPr>
      <xdr:spPr>
        <a:xfrm>
          <a:off x="14744700" y="57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168437</xdr:rowOff>
    </xdr:from>
    <xdr:ext cx="469744" cy="259045"/>
    <xdr:sp macro="" textlink="">
      <xdr:nvSpPr>
        <xdr:cNvPr id="157" name="債務償還比率該当値テキスト"/>
        <xdr:cNvSpPr txBox="1"/>
      </xdr:nvSpPr>
      <xdr:spPr>
        <a:xfrm>
          <a:off x="14846300" y="556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48559</xdr:rowOff>
    </xdr:from>
    <xdr:to>
      <xdr:col>72</xdr:col>
      <xdr:colOff>123825</xdr:colOff>
      <xdr:row>28</xdr:row>
      <xdr:rowOff>150159</xdr:rowOff>
    </xdr:to>
    <xdr:sp macro="" textlink="">
      <xdr:nvSpPr>
        <xdr:cNvPr id="158" name="楕円 157"/>
        <xdr:cNvSpPr/>
      </xdr:nvSpPr>
      <xdr:spPr>
        <a:xfrm>
          <a:off x="14033500" y="562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99359</xdr:rowOff>
    </xdr:from>
    <xdr:to>
      <xdr:col>76</xdr:col>
      <xdr:colOff>22225</xdr:colOff>
      <xdr:row>29</xdr:row>
      <xdr:rowOff>24910</xdr:rowOff>
    </xdr:to>
    <xdr:cxnSp macro="">
      <xdr:nvCxnSpPr>
        <xdr:cNvPr id="159" name="直線コネクタ 158"/>
        <xdr:cNvCxnSpPr/>
      </xdr:nvCxnSpPr>
      <xdr:spPr>
        <a:xfrm>
          <a:off x="14084300" y="5671484"/>
          <a:ext cx="711200" cy="9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11548</xdr:rowOff>
    </xdr:from>
    <xdr:to>
      <xdr:col>68</xdr:col>
      <xdr:colOff>123825</xdr:colOff>
      <xdr:row>28</xdr:row>
      <xdr:rowOff>113148</xdr:rowOff>
    </xdr:to>
    <xdr:sp macro="" textlink="">
      <xdr:nvSpPr>
        <xdr:cNvPr id="160" name="楕円 159"/>
        <xdr:cNvSpPr/>
      </xdr:nvSpPr>
      <xdr:spPr>
        <a:xfrm>
          <a:off x="13271500" y="55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62348</xdr:rowOff>
    </xdr:from>
    <xdr:to>
      <xdr:col>72</xdr:col>
      <xdr:colOff>73025</xdr:colOff>
      <xdr:row>28</xdr:row>
      <xdr:rowOff>99359</xdr:rowOff>
    </xdr:to>
    <xdr:cxnSp macro="">
      <xdr:nvCxnSpPr>
        <xdr:cNvPr id="161" name="直線コネクタ 160"/>
        <xdr:cNvCxnSpPr/>
      </xdr:nvCxnSpPr>
      <xdr:spPr>
        <a:xfrm>
          <a:off x="13322300" y="5634473"/>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23114</xdr:rowOff>
    </xdr:from>
    <xdr:to>
      <xdr:col>64</xdr:col>
      <xdr:colOff>123825</xdr:colOff>
      <xdr:row>28</xdr:row>
      <xdr:rowOff>124714</xdr:rowOff>
    </xdr:to>
    <xdr:sp macro="" textlink="">
      <xdr:nvSpPr>
        <xdr:cNvPr id="162" name="楕円 161"/>
        <xdr:cNvSpPr/>
      </xdr:nvSpPr>
      <xdr:spPr>
        <a:xfrm>
          <a:off x="12509500" y="55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62348</xdr:rowOff>
    </xdr:from>
    <xdr:to>
      <xdr:col>68</xdr:col>
      <xdr:colOff>73025</xdr:colOff>
      <xdr:row>28</xdr:row>
      <xdr:rowOff>73914</xdr:rowOff>
    </xdr:to>
    <xdr:cxnSp macro="">
      <xdr:nvCxnSpPr>
        <xdr:cNvPr id="163" name="直線コネクタ 162"/>
        <xdr:cNvCxnSpPr/>
      </xdr:nvCxnSpPr>
      <xdr:spPr>
        <a:xfrm flipV="1">
          <a:off x="12560300" y="5634473"/>
          <a:ext cx="76200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70458</xdr:rowOff>
    </xdr:from>
    <xdr:to>
      <xdr:col>60</xdr:col>
      <xdr:colOff>123825</xdr:colOff>
      <xdr:row>29</xdr:row>
      <xdr:rowOff>608</xdr:rowOff>
    </xdr:to>
    <xdr:sp macro="" textlink="">
      <xdr:nvSpPr>
        <xdr:cNvPr id="164" name="楕円 163"/>
        <xdr:cNvSpPr/>
      </xdr:nvSpPr>
      <xdr:spPr>
        <a:xfrm>
          <a:off x="11747500" y="56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73914</xdr:rowOff>
    </xdr:from>
    <xdr:to>
      <xdr:col>64</xdr:col>
      <xdr:colOff>73025</xdr:colOff>
      <xdr:row>28</xdr:row>
      <xdr:rowOff>121258</xdr:rowOff>
    </xdr:to>
    <xdr:cxnSp macro="">
      <xdr:nvCxnSpPr>
        <xdr:cNvPr id="165" name="直線コネクタ 164"/>
        <xdr:cNvCxnSpPr/>
      </xdr:nvCxnSpPr>
      <xdr:spPr>
        <a:xfrm flipV="1">
          <a:off x="11798300" y="5646039"/>
          <a:ext cx="762000" cy="4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143672</xdr:rowOff>
    </xdr:from>
    <xdr:ext cx="469744" cy="259045"/>
    <xdr:sp macro="" textlink="">
      <xdr:nvSpPr>
        <xdr:cNvPr id="166" name="n_1aveValue債務償還比率"/>
        <xdr:cNvSpPr txBox="1"/>
      </xdr:nvSpPr>
      <xdr:spPr>
        <a:xfrm>
          <a:off x="13836727" y="605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106506</xdr:rowOff>
    </xdr:from>
    <xdr:ext cx="469744" cy="259045"/>
    <xdr:sp macro="" textlink="">
      <xdr:nvSpPr>
        <xdr:cNvPr id="167" name="n_2aveValue債務償還比率"/>
        <xdr:cNvSpPr txBox="1"/>
      </xdr:nvSpPr>
      <xdr:spPr>
        <a:xfrm>
          <a:off x="13087427" y="60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88309</xdr:rowOff>
    </xdr:from>
    <xdr:ext cx="469744" cy="259045"/>
    <xdr:sp macro="" textlink="">
      <xdr:nvSpPr>
        <xdr:cNvPr id="168" name="n_3aveValue債務償還比率"/>
        <xdr:cNvSpPr txBox="1"/>
      </xdr:nvSpPr>
      <xdr:spPr>
        <a:xfrm>
          <a:off x="12325427" y="60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48830</xdr:rowOff>
    </xdr:from>
    <xdr:ext cx="469744" cy="259045"/>
    <xdr:sp macro="" textlink="">
      <xdr:nvSpPr>
        <xdr:cNvPr id="169" name="n_4aveValue債務償還比率"/>
        <xdr:cNvSpPr txBox="1"/>
      </xdr:nvSpPr>
      <xdr:spPr>
        <a:xfrm>
          <a:off x="11563427" y="59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166686</xdr:rowOff>
    </xdr:from>
    <xdr:ext cx="469744" cy="259045"/>
    <xdr:sp macro="" textlink="">
      <xdr:nvSpPr>
        <xdr:cNvPr id="170" name="n_1mainValue債務償還比率"/>
        <xdr:cNvSpPr txBox="1"/>
      </xdr:nvSpPr>
      <xdr:spPr>
        <a:xfrm>
          <a:off x="13836727" y="539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129675</xdr:rowOff>
    </xdr:from>
    <xdr:ext cx="469744" cy="259045"/>
    <xdr:sp macro="" textlink="">
      <xdr:nvSpPr>
        <xdr:cNvPr id="171" name="n_2mainValue債務償還比率"/>
        <xdr:cNvSpPr txBox="1"/>
      </xdr:nvSpPr>
      <xdr:spPr>
        <a:xfrm>
          <a:off x="13087427" y="535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141241</xdr:rowOff>
    </xdr:from>
    <xdr:ext cx="469744" cy="259045"/>
    <xdr:sp macro="" textlink="">
      <xdr:nvSpPr>
        <xdr:cNvPr id="172" name="n_3mainValue債務償還比率"/>
        <xdr:cNvSpPr txBox="1"/>
      </xdr:nvSpPr>
      <xdr:spPr>
        <a:xfrm>
          <a:off x="12325427" y="53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17135</xdr:rowOff>
    </xdr:from>
    <xdr:ext cx="469744" cy="259045"/>
    <xdr:sp macro="" textlink="">
      <xdr:nvSpPr>
        <xdr:cNvPr id="173" name="n_4mainValue債務償還比率"/>
        <xdr:cNvSpPr txBox="1"/>
      </xdr:nvSpPr>
      <xdr:spPr>
        <a:xfrm>
          <a:off x="11563427" y="54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4" name="正方形/長方形 17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5" name="正方形/長方形 17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6" name="テキスト ボックス 17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7" name="テキスト ボックス 17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8" name="テキスト ボックス 17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9" name="テキスト ボックス 17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32,023
31,731
39.93
15,558,032
14,753,978
766,028
7,720,113
10,694,379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28575</xdr:rowOff>
    </xdr:from>
    <xdr:to>
      <xdr:col>24</xdr:col>
      <xdr:colOff>62865</xdr:colOff>
      <xdr:row>42</xdr:row>
      <xdr:rowOff>7620</xdr:rowOff>
    </xdr:to>
    <xdr:cxnSp macro="">
      <xdr:nvCxnSpPr>
        <xdr:cNvPr id="57" name="直線コネクタ 56"/>
        <xdr:cNvCxnSpPr/>
      </xdr:nvCxnSpPr>
      <xdr:spPr>
        <a:xfrm flipV="1">
          <a:off x="4634865" y="585787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146702</xdr:rowOff>
    </xdr:from>
    <xdr:ext cx="405111" cy="259045"/>
    <xdr:sp macro="" textlink="">
      <xdr:nvSpPr>
        <xdr:cNvPr id="60" name="【道路】&#10;有形固定資産減価償却率最大値テキスト"/>
        <xdr:cNvSpPr txBox="1"/>
      </xdr:nvSpPr>
      <xdr:spPr>
        <a:xfrm>
          <a:off x="4673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28575</xdr:rowOff>
    </xdr:from>
    <xdr:to>
      <xdr:col>24</xdr:col>
      <xdr:colOff>152400</xdr:colOff>
      <xdr:row>34</xdr:row>
      <xdr:rowOff>28575</xdr:rowOff>
    </xdr:to>
    <xdr:cxnSp macro="">
      <xdr:nvCxnSpPr>
        <xdr:cNvPr id="61" name="直線コネクタ 60"/>
        <xdr:cNvCxnSpPr/>
      </xdr:nvCxnSpPr>
      <xdr:spPr>
        <a:xfrm>
          <a:off x="4546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2" name="【道路】&#10;有形固定資産減価償却率平均値テキスト"/>
        <xdr:cNvSpPr txBox="1"/>
      </xdr:nvSpPr>
      <xdr:spPr>
        <a:xfrm>
          <a:off x="467360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3" name="フローチャート: 判断 62"/>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4" name="フローチャート: 判断 63"/>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156845</xdr:rowOff>
    </xdr:from>
    <xdr:to>
      <xdr:col>10</xdr:col>
      <xdr:colOff>165100</xdr:colOff>
      <xdr:row>37</xdr:row>
      <xdr:rowOff>86995</xdr:rowOff>
    </xdr:to>
    <xdr:sp macro="" textlink="">
      <xdr:nvSpPr>
        <xdr:cNvPr id="66" name="フローチャート: 判断 65"/>
        <xdr:cNvSpPr/>
      </xdr:nvSpPr>
      <xdr:spPr>
        <a:xfrm>
          <a:off x="1968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128270</xdr:rowOff>
    </xdr:from>
    <xdr:to>
      <xdr:col>24</xdr:col>
      <xdr:colOff>114300</xdr:colOff>
      <xdr:row>42</xdr:row>
      <xdr:rowOff>58420</xdr:rowOff>
    </xdr:to>
    <xdr:sp macro="" textlink="">
      <xdr:nvSpPr>
        <xdr:cNvPr id="73" name="楕円 72"/>
        <xdr:cNvSpPr/>
      </xdr:nvSpPr>
      <xdr:spPr>
        <a:xfrm>
          <a:off x="4584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43197</xdr:rowOff>
    </xdr:from>
    <xdr:ext cx="405111" cy="259045"/>
    <xdr:sp macro="" textlink="">
      <xdr:nvSpPr>
        <xdr:cNvPr id="74" name="【道路】&#10;有形固定資産減価償却率該当値テキスト"/>
        <xdr:cNvSpPr txBox="1"/>
      </xdr:nvSpPr>
      <xdr:spPr>
        <a:xfrm>
          <a:off x="4673600" y="707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128270</xdr:rowOff>
    </xdr:from>
    <xdr:to>
      <xdr:col>20</xdr:col>
      <xdr:colOff>38100</xdr:colOff>
      <xdr:row>42</xdr:row>
      <xdr:rowOff>58420</xdr:rowOff>
    </xdr:to>
    <xdr:sp macro="" textlink="">
      <xdr:nvSpPr>
        <xdr:cNvPr id="75" name="楕円 74"/>
        <xdr:cNvSpPr/>
      </xdr:nvSpPr>
      <xdr:spPr>
        <a:xfrm>
          <a:off x="3746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7620</xdr:rowOff>
    </xdr:from>
    <xdr:to>
      <xdr:col>24</xdr:col>
      <xdr:colOff>63500</xdr:colOff>
      <xdr:row>42</xdr:row>
      <xdr:rowOff>7620</xdr:rowOff>
    </xdr:to>
    <xdr:cxnSp macro="">
      <xdr:nvCxnSpPr>
        <xdr:cNvPr id="76" name="直線コネクタ 75"/>
        <xdr:cNvCxnSpPr/>
      </xdr:nvCxnSpPr>
      <xdr:spPr>
        <a:xfrm>
          <a:off x="3797300" y="720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133985</xdr:rowOff>
    </xdr:from>
    <xdr:to>
      <xdr:col>15</xdr:col>
      <xdr:colOff>101600</xdr:colOff>
      <xdr:row>42</xdr:row>
      <xdr:rowOff>64135</xdr:rowOff>
    </xdr:to>
    <xdr:sp macro="" textlink="">
      <xdr:nvSpPr>
        <xdr:cNvPr id="77" name="楕円 76"/>
        <xdr:cNvSpPr/>
      </xdr:nvSpPr>
      <xdr:spPr>
        <a:xfrm>
          <a:off x="2857500" y="71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7620</xdr:rowOff>
    </xdr:from>
    <xdr:to>
      <xdr:col>19</xdr:col>
      <xdr:colOff>177800</xdr:colOff>
      <xdr:row>42</xdr:row>
      <xdr:rowOff>13335</xdr:rowOff>
    </xdr:to>
    <xdr:cxnSp macro="">
      <xdr:nvCxnSpPr>
        <xdr:cNvPr id="78" name="直線コネクタ 77"/>
        <xdr:cNvCxnSpPr/>
      </xdr:nvCxnSpPr>
      <xdr:spPr>
        <a:xfrm flipV="1">
          <a:off x="2908300" y="72085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139700</xdr:rowOff>
    </xdr:from>
    <xdr:to>
      <xdr:col>10</xdr:col>
      <xdr:colOff>165100</xdr:colOff>
      <xdr:row>42</xdr:row>
      <xdr:rowOff>69850</xdr:rowOff>
    </xdr:to>
    <xdr:sp macro="" textlink="">
      <xdr:nvSpPr>
        <xdr:cNvPr id="79" name="楕円 78"/>
        <xdr:cNvSpPr/>
      </xdr:nvSpPr>
      <xdr:spPr>
        <a:xfrm>
          <a:off x="1968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13335</xdr:rowOff>
    </xdr:from>
    <xdr:to>
      <xdr:col>15</xdr:col>
      <xdr:colOff>50800</xdr:colOff>
      <xdr:row>42</xdr:row>
      <xdr:rowOff>19050</xdr:rowOff>
    </xdr:to>
    <xdr:cxnSp macro="">
      <xdr:nvCxnSpPr>
        <xdr:cNvPr id="80" name="直線コネクタ 79"/>
        <xdr:cNvCxnSpPr/>
      </xdr:nvCxnSpPr>
      <xdr:spPr>
        <a:xfrm flipV="1">
          <a:off x="2019300" y="72142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145415</xdr:rowOff>
    </xdr:from>
    <xdr:to>
      <xdr:col>6</xdr:col>
      <xdr:colOff>38100</xdr:colOff>
      <xdr:row>42</xdr:row>
      <xdr:rowOff>75565</xdr:rowOff>
    </xdr:to>
    <xdr:sp macro="" textlink="">
      <xdr:nvSpPr>
        <xdr:cNvPr id="81" name="楕円 80"/>
        <xdr:cNvSpPr/>
      </xdr:nvSpPr>
      <xdr:spPr>
        <a:xfrm>
          <a:off x="1079500" y="71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19050</xdr:rowOff>
    </xdr:from>
    <xdr:to>
      <xdr:col>10</xdr:col>
      <xdr:colOff>114300</xdr:colOff>
      <xdr:row>42</xdr:row>
      <xdr:rowOff>24765</xdr:rowOff>
    </xdr:to>
    <xdr:cxnSp macro="">
      <xdr:nvCxnSpPr>
        <xdr:cNvPr id="82" name="直線コネクタ 81"/>
        <xdr:cNvCxnSpPr/>
      </xdr:nvCxnSpPr>
      <xdr:spPr>
        <a:xfrm flipV="1">
          <a:off x="1130300" y="72199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83" name="n_1aveValue【道路】&#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4" name="n_2aveValue【道路】&#10;有形固定資産減価償却率"/>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5" name="n_3aveValue【道路】&#10;有形固定資産減価償却率"/>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6" name="n_4aveValue【道路】&#10;有形固定資産減価償却率"/>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49547</xdr:rowOff>
    </xdr:from>
    <xdr:ext cx="405111" cy="259045"/>
    <xdr:sp macro="" textlink="">
      <xdr:nvSpPr>
        <xdr:cNvPr id="87" name="n_1mainValue【道路】&#10;有形固定資産減価償却率"/>
        <xdr:cNvSpPr txBox="1"/>
      </xdr:nvSpPr>
      <xdr:spPr>
        <a:xfrm>
          <a:off x="35820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55262</xdr:rowOff>
    </xdr:from>
    <xdr:ext cx="405111" cy="259045"/>
    <xdr:sp macro="" textlink="">
      <xdr:nvSpPr>
        <xdr:cNvPr id="88" name="n_2mainValue【道路】&#10;有形固定資産減価償却率"/>
        <xdr:cNvSpPr txBox="1"/>
      </xdr:nvSpPr>
      <xdr:spPr>
        <a:xfrm>
          <a:off x="2705744" y="725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60977</xdr:rowOff>
    </xdr:from>
    <xdr:ext cx="405111" cy="259045"/>
    <xdr:sp macro="" textlink="">
      <xdr:nvSpPr>
        <xdr:cNvPr id="89" name="n_3mainValue【道路】&#10;有形固定資産減価償却率"/>
        <xdr:cNvSpPr txBox="1"/>
      </xdr:nvSpPr>
      <xdr:spPr>
        <a:xfrm>
          <a:off x="18167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66692</xdr:rowOff>
    </xdr:from>
    <xdr:ext cx="405111" cy="259045"/>
    <xdr:sp macro="" textlink="">
      <xdr:nvSpPr>
        <xdr:cNvPr id="90" name="n_4mainValue【道路】&#10;有形固定資産減価償却率"/>
        <xdr:cNvSpPr txBox="1"/>
      </xdr:nvSpPr>
      <xdr:spPr>
        <a:xfrm>
          <a:off x="927744" y="726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4" name="テキスト ボックス 103"/>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6" name="テキスト ボックス 105"/>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110" name="テキスト ボックス 109"/>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12" name="テキスト ボックス 111"/>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14" name="テキスト ボックス 113"/>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6" name="テキスト ボックス 11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83344</xdr:rowOff>
    </xdr:from>
    <xdr:to>
      <xdr:col>54</xdr:col>
      <xdr:colOff>189865</xdr:colOff>
      <xdr:row>41</xdr:row>
      <xdr:rowOff>127178</xdr:rowOff>
    </xdr:to>
    <xdr:cxnSp macro="">
      <xdr:nvCxnSpPr>
        <xdr:cNvPr id="118" name="直線コネクタ 117"/>
        <xdr:cNvCxnSpPr/>
      </xdr:nvCxnSpPr>
      <xdr:spPr>
        <a:xfrm flipV="1">
          <a:off x="10476865" y="5741194"/>
          <a:ext cx="0" cy="141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131005</xdr:rowOff>
    </xdr:from>
    <xdr:ext cx="469744" cy="259045"/>
    <xdr:sp macro="" textlink="">
      <xdr:nvSpPr>
        <xdr:cNvPr id="119" name="【道路】&#10;一人当たり延長最小値テキスト"/>
        <xdr:cNvSpPr txBox="1"/>
      </xdr:nvSpPr>
      <xdr:spPr>
        <a:xfrm>
          <a:off x="10515600" y="716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127178</xdr:rowOff>
    </xdr:from>
    <xdr:to>
      <xdr:col>55</xdr:col>
      <xdr:colOff>88900</xdr:colOff>
      <xdr:row>41</xdr:row>
      <xdr:rowOff>127178</xdr:rowOff>
    </xdr:to>
    <xdr:cxnSp macro="">
      <xdr:nvCxnSpPr>
        <xdr:cNvPr id="120" name="直線コネクタ 119"/>
        <xdr:cNvCxnSpPr/>
      </xdr:nvCxnSpPr>
      <xdr:spPr>
        <a:xfrm>
          <a:off x="10388600" y="715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30021</xdr:rowOff>
    </xdr:from>
    <xdr:ext cx="534377" cy="259045"/>
    <xdr:sp macro="" textlink="">
      <xdr:nvSpPr>
        <xdr:cNvPr id="121" name="【道路】&#10;一人当たり延長最大値テキスト"/>
        <xdr:cNvSpPr txBox="1"/>
      </xdr:nvSpPr>
      <xdr:spPr>
        <a:xfrm>
          <a:off x="10515600" y="551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83344</xdr:rowOff>
    </xdr:from>
    <xdr:to>
      <xdr:col>55</xdr:col>
      <xdr:colOff>88900</xdr:colOff>
      <xdr:row>33</xdr:row>
      <xdr:rowOff>83344</xdr:rowOff>
    </xdr:to>
    <xdr:cxnSp macro="">
      <xdr:nvCxnSpPr>
        <xdr:cNvPr id="122" name="直線コネクタ 121"/>
        <xdr:cNvCxnSpPr/>
      </xdr:nvCxnSpPr>
      <xdr:spPr>
        <a:xfrm>
          <a:off x="10388600" y="574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8929</xdr:rowOff>
    </xdr:from>
    <xdr:ext cx="534377" cy="259045"/>
    <xdr:sp macro="" textlink="">
      <xdr:nvSpPr>
        <xdr:cNvPr id="123" name="【道路】&#10;一人当たり延長平均値テキスト"/>
        <xdr:cNvSpPr txBox="1"/>
      </xdr:nvSpPr>
      <xdr:spPr>
        <a:xfrm>
          <a:off x="10515600" y="669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157502</xdr:rowOff>
    </xdr:from>
    <xdr:to>
      <xdr:col>55</xdr:col>
      <xdr:colOff>50800</xdr:colOff>
      <xdr:row>40</xdr:row>
      <xdr:rowOff>87652</xdr:rowOff>
    </xdr:to>
    <xdr:sp macro="" textlink="">
      <xdr:nvSpPr>
        <xdr:cNvPr id="124" name="フローチャート: 判断 123"/>
        <xdr:cNvSpPr/>
      </xdr:nvSpPr>
      <xdr:spPr>
        <a:xfrm>
          <a:off x="10426700" y="684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139157</xdr:rowOff>
    </xdr:from>
    <xdr:to>
      <xdr:col>50</xdr:col>
      <xdr:colOff>165100</xdr:colOff>
      <xdr:row>40</xdr:row>
      <xdr:rowOff>69307</xdr:rowOff>
    </xdr:to>
    <xdr:sp macro="" textlink="">
      <xdr:nvSpPr>
        <xdr:cNvPr id="125" name="フローチャート: 判断 124"/>
        <xdr:cNvSpPr/>
      </xdr:nvSpPr>
      <xdr:spPr>
        <a:xfrm>
          <a:off x="9588500" y="68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145900</xdr:rowOff>
    </xdr:from>
    <xdr:to>
      <xdr:col>46</xdr:col>
      <xdr:colOff>38100</xdr:colOff>
      <xdr:row>40</xdr:row>
      <xdr:rowOff>76050</xdr:rowOff>
    </xdr:to>
    <xdr:sp macro="" textlink="">
      <xdr:nvSpPr>
        <xdr:cNvPr id="126" name="フローチャート: 判断 125"/>
        <xdr:cNvSpPr/>
      </xdr:nvSpPr>
      <xdr:spPr>
        <a:xfrm>
          <a:off x="8699500" y="68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153044</xdr:rowOff>
    </xdr:from>
    <xdr:to>
      <xdr:col>41</xdr:col>
      <xdr:colOff>101600</xdr:colOff>
      <xdr:row>40</xdr:row>
      <xdr:rowOff>83194</xdr:rowOff>
    </xdr:to>
    <xdr:sp macro="" textlink="">
      <xdr:nvSpPr>
        <xdr:cNvPr id="127" name="フローチャート: 判断 126"/>
        <xdr:cNvSpPr/>
      </xdr:nvSpPr>
      <xdr:spPr>
        <a:xfrm>
          <a:off x="7810500" y="683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40973</xdr:rowOff>
    </xdr:from>
    <xdr:to>
      <xdr:col>36</xdr:col>
      <xdr:colOff>165100</xdr:colOff>
      <xdr:row>40</xdr:row>
      <xdr:rowOff>142573</xdr:rowOff>
    </xdr:to>
    <xdr:sp macro="" textlink="">
      <xdr:nvSpPr>
        <xdr:cNvPr id="128" name="フローチャート: 判断 127"/>
        <xdr:cNvSpPr/>
      </xdr:nvSpPr>
      <xdr:spPr>
        <a:xfrm>
          <a:off x="6921500" y="689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170876</xdr:rowOff>
    </xdr:from>
    <xdr:to>
      <xdr:col>55</xdr:col>
      <xdr:colOff>50800</xdr:colOff>
      <xdr:row>40</xdr:row>
      <xdr:rowOff>101026</xdr:rowOff>
    </xdr:to>
    <xdr:sp macro="" textlink="">
      <xdr:nvSpPr>
        <xdr:cNvPr id="134" name="楕円 133"/>
        <xdr:cNvSpPr/>
      </xdr:nvSpPr>
      <xdr:spPr>
        <a:xfrm>
          <a:off x="10426700" y="685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149303</xdr:rowOff>
    </xdr:from>
    <xdr:ext cx="534377" cy="259045"/>
    <xdr:sp macro="" textlink="">
      <xdr:nvSpPr>
        <xdr:cNvPr id="135" name="【道路】&#10;一人当たり延長該当値テキスト"/>
        <xdr:cNvSpPr txBox="1"/>
      </xdr:nvSpPr>
      <xdr:spPr>
        <a:xfrm>
          <a:off x="10515600" y="683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4255</xdr:rowOff>
    </xdr:from>
    <xdr:to>
      <xdr:col>50</xdr:col>
      <xdr:colOff>165100</xdr:colOff>
      <xdr:row>40</xdr:row>
      <xdr:rowOff>105855</xdr:rowOff>
    </xdr:to>
    <xdr:sp macro="" textlink="">
      <xdr:nvSpPr>
        <xdr:cNvPr id="136" name="楕円 135"/>
        <xdr:cNvSpPr/>
      </xdr:nvSpPr>
      <xdr:spPr>
        <a:xfrm>
          <a:off x="9588500" y="68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50226</xdr:rowOff>
    </xdr:from>
    <xdr:to>
      <xdr:col>55</xdr:col>
      <xdr:colOff>0</xdr:colOff>
      <xdr:row>40</xdr:row>
      <xdr:rowOff>55055</xdr:rowOff>
    </xdr:to>
    <xdr:cxnSp macro="">
      <xdr:nvCxnSpPr>
        <xdr:cNvPr id="137" name="直線コネクタ 136"/>
        <xdr:cNvCxnSpPr/>
      </xdr:nvCxnSpPr>
      <xdr:spPr>
        <a:xfrm flipV="1">
          <a:off x="9639300" y="6908226"/>
          <a:ext cx="838200" cy="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4026</xdr:rowOff>
    </xdr:from>
    <xdr:to>
      <xdr:col>46</xdr:col>
      <xdr:colOff>38100</xdr:colOff>
      <xdr:row>40</xdr:row>
      <xdr:rowOff>105626</xdr:rowOff>
    </xdr:to>
    <xdr:sp macro="" textlink="">
      <xdr:nvSpPr>
        <xdr:cNvPr id="138" name="楕円 137"/>
        <xdr:cNvSpPr/>
      </xdr:nvSpPr>
      <xdr:spPr>
        <a:xfrm>
          <a:off x="8699500" y="68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54826</xdr:rowOff>
    </xdr:from>
    <xdr:to>
      <xdr:col>50</xdr:col>
      <xdr:colOff>114300</xdr:colOff>
      <xdr:row>40</xdr:row>
      <xdr:rowOff>55055</xdr:rowOff>
    </xdr:to>
    <xdr:cxnSp macro="">
      <xdr:nvCxnSpPr>
        <xdr:cNvPr id="139" name="直線コネクタ 138"/>
        <xdr:cNvCxnSpPr/>
      </xdr:nvCxnSpPr>
      <xdr:spPr>
        <a:xfrm>
          <a:off x="8750300" y="691282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6541</xdr:rowOff>
    </xdr:from>
    <xdr:to>
      <xdr:col>41</xdr:col>
      <xdr:colOff>101600</xdr:colOff>
      <xdr:row>40</xdr:row>
      <xdr:rowOff>108141</xdr:rowOff>
    </xdr:to>
    <xdr:sp macro="" textlink="">
      <xdr:nvSpPr>
        <xdr:cNvPr id="140" name="楕円 139"/>
        <xdr:cNvSpPr/>
      </xdr:nvSpPr>
      <xdr:spPr>
        <a:xfrm>
          <a:off x="7810500" y="68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54826</xdr:rowOff>
    </xdr:from>
    <xdr:to>
      <xdr:col>45</xdr:col>
      <xdr:colOff>177800</xdr:colOff>
      <xdr:row>40</xdr:row>
      <xdr:rowOff>57341</xdr:rowOff>
    </xdr:to>
    <xdr:cxnSp macro="">
      <xdr:nvCxnSpPr>
        <xdr:cNvPr id="141" name="直線コネクタ 140"/>
        <xdr:cNvCxnSpPr/>
      </xdr:nvCxnSpPr>
      <xdr:spPr>
        <a:xfrm flipV="1">
          <a:off x="7861300" y="691282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10055</xdr:rowOff>
    </xdr:from>
    <xdr:to>
      <xdr:col>36</xdr:col>
      <xdr:colOff>165100</xdr:colOff>
      <xdr:row>40</xdr:row>
      <xdr:rowOff>111655</xdr:rowOff>
    </xdr:to>
    <xdr:sp macro="" textlink="">
      <xdr:nvSpPr>
        <xdr:cNvPr id="142" name="楕円 141"/>
        <xdr:cNvSpPr/>
      </xdr:nvSpPr>
      <xdr:spPr>
        <a:xfrm>
          <a:off x="6921500" y="686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57341</xdr:rowOff>
    </xdr:from>
    <xdr:to>
      <xdr:col>41</xdr:col>
      <xdr:colOff>50800</xdr:colOff>
      <xdr:row>40</xdr:row>
      <xdr:rowOff>60855</xdr:rowOff>
    </xdr:to>
    <xdr:cxnSp macro="">
      <xdr:nvCxnSpPr>
        <xdr:cNvPr id="143" name="直線コネクタ 142"/>
        <xdr:cNvCxnSpPr/>
      </xdr:nvCxnSpPr>
      <xdr:spPr>
        <a:xfrm flipV="1">
          <a:off x="6972300" y="6915341"/>
          <a:ext cx="889000" cy="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85834</xdr:rowOff>
    </xdr:from>
    <xdr:ext cx="534377" cy="259045"/>
    <xdr:sp macro="" textlink="">
      <xdr:nvSpPr>
        <xdr:cNvPr id="144" name="n_1aveValue【道路】&#10;一人当たり延長"/>
        <xdr:cNvSpPr txBox="1"/>
      </xdr:nvSpPr>
      <xdr:spPr>
        <a:xfrm>
          <a:off x="9359411" y="66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92577</xdr:rowOff>
    </xdr:from>
    <xdr:ext cx="534377" cy="259045"/>
    <xdr:sp macro="" textlink="">
      <xdr:nvSpPr>
        <xdr:cNvPr id="145" name="n_2aveValue【道路】&#10;一人当たり延長"/>
        <xdr:cNvSpPr txBox="1"/>
      </xdr:nvSpPr>
      <xdr:spPr>
        <a:xfrm>
          <a:off x="8483111" y="66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99721</xdr:rowOff>
    </xdr:from>
    <xdr:ext cx="534377" cy="259045"/>
    <xdr:sp macro="" textlink="">
      <xdr:nvSpPr>
        <xdr:cNvPr id="146" name="n_3aveValue【道路】&#10;一人当たり延長"/>
        <xdr:cNvSpPr txBox="1"/>
      </xdr:nvSpPr>
      <xdr:spPr>
        <a:xfrm>
          <a:off x="7594111" y="66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133700</xdr:rowOff>
    </xdr:from>
    <xdr:ext cx="534377" cy="259045"/>
    <xdr:sp macro="" textlink="">
      <xdr:nvSpPr>
        <xdr:cNvPr id="147" name="n_4aveValue【道路】&#10;一人当たり延長"/>
        <xdr:cNvSpPr txBox="1"/>
      </xdr:nvSpPr>
      <xdr:spPr>
        <a:xfrm>
          <a:off x="6705111" y="699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96982</xdr:rowOff>
    </xdr:from>
    <xdr:ext cx="534377" cy="259045"/>
    <xdr:sp macro="" textlink="">
      <xdr:nvSpPr>
        <xdr:cNvPr id="148" name="n_1mainValue【道路】&#10;一人当たり延長"/>
        <xdr:cNvSpPr txBox="1"/>
      </xdr:nvSpPr>
      <xdr:spPr>
        <a:xfrm>
          <a:off x="9359411" y="69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96753</xdr:rowOff>
    </xdr:from>
    <xdr:ext cx="534377" cy="259045"/>
    <xdr:sp macro="" textlink="">
      <xdr:nvSpPr>
        <xdr:cNvPr id="149" name="n_2mainValue【道路】&#10;一人当たり延長"/>
        <xdr:cNvSpPr txBox="1"/>
      </xdr:nvSpPr>
      <xdr:spPr>
        <a:xfrm>
          <a:off x="8483111" y="695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99268</xdr:rowOff>
    </xdr:from>
    <xdr:ext cx="534377" cy="259045"/>
    <xdr:sp macro="" textlink="">
      <xdr:nvSpPr>
        <xdr:cNvPr id="150" name="n_3mainValue【道路】&#10;一人当たり延長"/>
        <xdr:cNvSpPr txBox="1"/>
      </xdr:nvSpPr>
      <xdr:spPr>
        <a:xfrm>
          <a:off x="7594111" y="69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128182</xdr:rowOff>
    </xdr:from>
    <xdr:ext cx="534377" cy="259045"/>
    <xdr:sp macro="" textlink="">
      <xdr:nvSpPr>
        <xdr:cNvPr id="151" name="n_4mainValue【道路】&#10;一人当たり延長"/>
        <xdr:cNvSpPr txBox="1"/>
      </xdr:nvSpPr>
      <xdr:spPr>
        <a:xfrm>
          <a:off x="6705111" y="664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2" name="テキスト ボックス 171"/>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127635</xdr:rowOff>
    </xdr:from>
    <xdr:to>
      <xdr:col>24</xdr:col>
      <xdr:colOff>62865</xdr:colOff>
      <xdr:row>64</xdr:row>
      <xdr:rowOff>135255</xdr:rowOff>
    </xdr:to>
    <xdr:cxnSp macro="">
      <xdr:nvCxnSpPr>
        <xdr:cNvPr id="175" name="直線コネクタ 174"/>
        <xdr:cNvCxnSpPr/>
      </xdr:nvCxnSpPr>
      <xdr:spPr>
        <a:xfrm flipV="1">
          <a:off x="4634865" y="9557385"/>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139082</xdr:rowOff>
    </xdr:from>
    <xdr:ext cx="405111" cy="259045"/>
    <xdr:sp macro="" textlink="">
      <xdr:nvSpPr>
        <xdr:cNvPr id="176" name="【橋りょう・トンネル】&#10;有形固定資産減価償却率最小値テキスト"/>
        <xdr:cNvSpPr txBox="1"/>
      </xdr:nvSpPr>
      <xdr:spPr>
        <a:xfrm>
          <a:off x="4673600" y="111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135255</xdr:rowOff>
    </xdr:from>
    <xdr:to>
      <xdr:col>24</xdr:col>
      <xdr:colOff>152400</xdr:colOff>
      <xdr:row>64</xdr:row>
      <xdr:rowOff>135255</xdr:rowOff>
    </xdr:to>
    <xdr:cxnSp macro="">
      <xdr:nvCxnSpPr>
        <xdr:cNvPr id="177" name="直線コネクタ 176"/>
        <xdr:cNvCxnSpPr/>
      </xdr:nvCxnSpPr>
      <xdr:spPr>
        <a:xfrm>
          <a:off x="4546600" y="1110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74312</xdr:rowOff>
    </xdr:from>
    <xdr:ext cx="340478" cy="259045"/>
    <xdr:sp macro="" textlink="">
      <xdr:nvSpPr>
        <xdr:cNvPr id="178" name="【橋りょう・トンネル】&#10;有形固定資産減価償却率最大値テキスト"/>
        <xdr:cNvSpPr txBox="1"/>
      </xdr:nvSpPr>
      <xdr:spPr>
        <a:xfrm>
          <a:off x="4673600" y="9332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127635</xdr:rowOff>
    </xdr:from>
    <xdr:to>
      <xdr:col>24</xdr:col>
      <xdr:colOff>152400</xdr:colOff>
      <xdr:row>55</xdr:row>
      <xdr:rowOff>127635</xdr:rowOff>
    </xdr:to>
    <xdr:cxnSp macro="">
      <xdr:nvCxnSpPr>
        <xdr:cNvPr id="179" name="直線コネクタ 178"/>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154957</xdr:rowOff>
    </xdr:from>
    <xdr:ext cx="405111" cy="259045"/>
    <xdr:sp macro="" textlink="">
      <xdr:nvSpPr>
        <xdr:cNvPr id="180" name="【橋りょう・トンネル】&#10;有形固定資産減価償却率平均値テキスト"/>
        <xdr:cNvSpPr txBox="1"/>
      </xdr:nvSpPr>
      <xdr:spPr>
        <a:xfrm>
          <a:off x="4673600" y="10441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81" name="フローチャート: 判断 180"/>
        <xdr:cNvSpPr/>
      </xdr:nvSpPr>
      <xdr:spPr>
        <a:xfrm>
          <a:off x="45847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116840</xdr:rowOff>
    </xdr:from>
    <xdr:to>
      <xdr:col>20</xdr:col>
      <xdr:colOff>38100</xdr:colOff>
      <xdr:row>62</xdr:row>
      <xdr:rowOff>46990</xdr:rowOff>
    </xdr:to>
    <xdr:sp macro="" textlink="">
      <xdr:nvSpPr>
        <xdr:cNvPr id="182" name="フローチャート: 判断 181"/>
        <xdr:cNvSpPr/>
      </xdr:nvSpPr>
      <xdr:spPr>
        <a:xfrm>
          <a:off x="3746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92075</xdr:rowOff>
    </xdr:from>
    <xdr:to>
      <xdr:col>15</xdr:col>
      <xdr:colOff>101600</xdr:colOff>
      <xdr:row>62</xdr:row>
      <xdr:rowOff>22225</xdr:rowOff>
    </xdr:to>
    <xdr:sp macro="" textlink="">
      <xdr:nvSpPr>
        <xdr:cNvPr id="183" name="フローチャート: 判断 182"/>
        <xdr:cNvSpPr/>
      </xdr:nvSpPr>
      <xdr:spPr>
        <a:xfrm>
          <a:off x="2857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84" name="フローチャート: 判断 183"/>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42545</xdr:rowOff>
    </xdr:from>
    <xdr:to>
      <xdr:col>6</xdr:col>
      <xdr:colOff>38100</xdr:colOff>
      <xdr:row>61</xdr:row>
      <xdr:rowOff>144145</xdr:rowOff>
    </xdr:to>
    <xdr:sp macro="" textlink="">
      <xdr:nvSpPr>
        <xdr:cNvPr id="185" name="フローチャート: 判断 184"/>
        <xdr:cNvSpPr/>
      </xdr:nvSpPr>
      <xdr:spPr>
        <a:xfrm>
          <a:off x="1079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48260</xdr:rowOff>
    </xdr:from>
    <xdr:to>
      <xdr:col>24</xdr:col>
      <xdr:colOff>114300</xdr:colOff>
      <xdr:row>62</xdr:row>
      <xdr:rowOff>149860</xdr:rowOff>
    </xdr:to>
    <xdr:sp macro="" textlink="">
      <xdr:nvSpPr>
        <xdr:cNvPr id="191" name="楕円 190"/>
        <xdr:cNvSpPr/>
      </xdr:nvSpPr>
      <xdr:spPr>
        <a:xfrm>
          <a:off x="4584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26687</xdr:rowOff>
    </xdr:from>
    <xdr:ext cx="405111" cy="259045"/>
    <xdr:sp macro="" textlink="">
      <xdr:nvSpPr>
        <xdr:cNvPr id="192" name="【橋りょう・トンネル】&#10;有形固定資産減価償却率該当値テキスト"/>
        <xdr:cNvSpPr txBox="1"/>
      </xdr:nvSpPr>
      <xdr:spPr>
        <a:xfrm>
          <a:off x="4673600"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93" name="楕円 192"/>
        <xdr:cNvSpPr/>
      </xdr:nvSpPr>
      <xdr:spPr>
        <a:xfrm>
          <a:off x="3746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80010</xdr:rowOff>
    </xdr:from>
    <xdr:to>
      <xdr:col>24</xdr:col>
      <xdr:colOff>63500</xdr:colOff>
      <xdr:row>62</xdr:row>
      <xdr:rowOff>99060</xdr:rowOff>
    </xdr:to>
    <xdr:cxnSp macro="">
      <xdr:nvCxnSpPr>
        <xdr:cNvPr id="194" name="直線コネクタ 193"/>
        <xdr:cNvCxnSpPr/>
      </xdr:nvCxnSpPr>
      <xdr:spPr>
        <a:xfrm>
          <a:off x="3797300" y="1070991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170180</xdr:rowOff>
    </xdr:from>
    <xdr:to>
      <xdr:col>15</xdr:col>
      <xdr:colOff>101600</xdr:colOff>
      <xdr:row>62</xdr:row>
      <xdr:rowOff>100330</xdr:rowOff>
    </xdr:to>
    <xdr:sp macro="" textlink="">
      <xdr:nvSpPr>
        <xdr:cNvPr id="195" name="楕円 194"/>
        <xdr:cNvSpPr/>
      </xdr:nvSpPr>
      <xdr:spPr>
        <a:xfrm>
          <a:off x="2857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49530</xdr:rowOff>
    </xdr:from>
    <xdr:to>
      <xdr:col>19</xdr:col>
      <xdr:colOff>177800</xdr:colOff>
      <xdr:row>62</xdr:row>
      <xdr:rowOff>80010</xdr:rowOff>
    </xdr:to>
    <xdr:cxnSp macro="">
      <xdr:nvCxnSpPr>
        <xdr:cNvPr id="196" name="直線コネクタ 195"/>
        <xdr:cNvCxnSpPr/>
      </xdr:nvCxnSpPr>
      <xdr:spPr>
        <a:xfrm>
          <a:off x="2908300" y="106794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139700</xdr:rowOff>
    </xdr:from>
    <xdr:to>
      <xdr:col>10</xdr:col>
      <xdr:colOff>165100</xdr:colOff>
      <xdr:row>62</xdr:row>
      <xdr:rowOff>69850</xdr:rowOff>
    </xdr:to>
    <xdr:sp macro="" textlink="">
      <xdr:nvSpPr>
        <xdr:cNvPr id="197" name="楕円 196"/>
        <xdr:cNvSpPr/>
      </xdr:nvSpPr>
      <xdr:spPr>
        <a:xfrm>
          <a:off x="1968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19050</xdr:rowOff>
    </xdr:from>
    <xdr:to>
      <xdr:col>15</xdr:col>
      <xdr:colOff>50800</xdr:colOff>
      <xdr:row>62</xdr:row>
      <xdr:rowOff>49530</xdr:rowOff>
    </xdr:to>
    <xdr:cxnSp macro="">
      <xdr:nvCxnSpPr>
        <xdr:cNvPr id="198" name="直線コネクタ 197"/>
        <xdr:cNvCxnSpPr/>
      </xdr:nvCxnSpPr>
      <xdr:spPr>
        <a:xfrm>
          <a:off x="2019300" y="106489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107315</xdr:rowOff>
    </xdr:from>
    <xdr:to>
      <xdr:col>6</xdr:col>
      <xdr:colOff>38100</xdr:colOff>
      <xdr:row>62</xdr:row>
      <xdr:rowOff>37465</xdr:rowOff>
    </xdr:to>
    <xdr:sp macro="" textlink="">
      <xdr:nvSpPr>
        <xdr:cNvPr id="199" name="楕円 198"/>
        <xdr:cNvSpPr/>
      </xdr:nvSpPr>
      <xdr:spPr>
        <a:xfrm>
          <a:off x="1079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158115</xdr:rowOff>
    </xdr:from>
    <xdr:to>
      <xdr:col>10</xdr:col>
      <xdr:colOff>114300</xdr:colOff>
      <xdr:row>62</xdr:row>
      <xdr:rowOff>19050</xdr:rowOff>
    </xdr:to>
    <xdr:cxnSp macro="">
      <xdr:nvCxnSpPr>
        <xdr:cNvPr id="200" name="直線コネクタ 199"/>
        <xdr:cNvCxnSpPr/>
      </xdr:nvCxnSpPr>
      <xdr:spPr>
        <a:xfrm>
          <a:off x="1130300" y="106165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63517</xdr:rowOff>
    </xdr:from>
    <xdr:ext cx="405111" cy="259045"/>
    <xdr:sp macro="" textlink="">
      <xdr:nvSpPr>
        <xdr:cNvPr id="201" name="n_1aveValue【橋りょう・トンネル】&#10;有形固定資産減価償却率"/>
        <xdr:cNvSpPr txBox="1"/>
      </xdr:nvSpPr>
      <xdr:spPr>
        <a:xfrm>
          <a:off x="3582044"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38752</xdr:rowOff>
    </xdr:from>
    <xdr:ext cx="405111" cy="259045"/>
    <xdr:sp macro="" textlink="">
      <xdr:nvSpPr>
        <xdr:cNvPr id="202" name="n_2aveValue【橋りょう・トンネル】&#10;有形固定資産減価償却率"/>
        <xdr:cNvSpPr txBox="1"/>
      </xdr:nvSpPr>
      <xdr:spPr>
        <a:xfrm>
          <a:off x="27057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203"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160672</xdr:rowOff>
    </xdr:from>
    <xdr:ext cx="405111" cy="259045"/>
    <xdr:sp macro="" textlink="">
      <xdr:nvSpPr>
        <xdr:cNvPr id="204" name="n_4aveValue【橋りょう・トンネル】&#10;有形固定資産減価償却率"/>
        <xdr:cNvSpPr txBox="1"/>
      </xdr:nvSpPr>
      <xdr:spPr>
        <a:xfrm>
          <a:off x="927744" y="1027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121937</xdr:rowOff>
    </xdr:from>
    <xdr:ext cx="405111" cy="259045"/>
    <xdr:sp macro="" textlink="">
      <xdr:nvSpPr>
        <xdr:cNvPr id="205" name="n_1mainValue【橋りょう・トンネル】&#10;有形固定資産減価償却率"/>
        <xdr:cNvSpPr txBox="1"/>
      </xdr:nvSpPr>
      <xdr:spPr>
        <a:xfrm>
          <a:off x="35820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91457</xdr:rowOff>
    </xdr:from>
    <xdr:ext cx="405111" cy="259045"/>
    <xdr:sp macro="" textlink="">
      <xdr:nvSpPr>
        <xdr:cNvPr id="206" name="n_2mainValue【橋りょう・トンネル】&#10;有形固定資産減価償却率"/>
        <xdr:cNvSpPr txBox="1"/>
      </xdr:nvSpPr>
      <xdr:spPr>
        <a:xfrm>
          <a:off x="2705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60977</xdr:rowOff>
    </xdr:from>
    <xdr:ext cx="405111" cy="259045"/>
    <xdr:sp macro="" textlink="">
      <xdr:nvSpPr>
        <xdr:cNvPr id="207" name="n_3mainValue【橋りょう・トンネル】&#10;有形固定資産減価償却率"/>
        <xdr:cNvSpPr txBox="1"/>
      </xdr:nvSpPr>
      <xdr:spPr>
        <a:xfrm>
          <a:off x="1816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28592</xdr:rowOff>
    </xdr:from>
    <xdr:ext cx="405111" cy="259045"/>
    <xdr:sp macro="" textlink="">
      <xdr:nvSpPr>
        <xdr:cNvPr id="208" name="n_4mainValue【橋りょう・トンネル】&#10;有形固定資産減価償却率"/>
        <xdr:cNvSpPr txBox="1"/>
      </xdr:nvSpPr>
      <xdr:spPr>
        <a:xfrm>
          <a:off x="927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69801</xdr:rowOff>
    </xdr:from>
    <xdr:to>
      <xdr:col>54</xdr:col>
      <xdr:colOff>189865</xdr:colOff>
      <xdr:row>64</xdr:row>
      <xdr:rowOff>123741</xdr:rowOff>
    </xdr:to>
    <xdr:cxnSp macro="">
      <xdr:nvCxnSpPr>
        <xdr:cNvPr id="234" name="直線コネクタ 233"/>
        <xdr:cNvCxnSpPr/>
      </xdr:nvCxnSpPr>
      <xdr:spPr>
        <a:xfrm flipV="1">
          <a:off x="10476865" y="9671001"/>
          <a:ext cx="0" cy="142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127568</xdr:rowOff>
    </xdr:from>
    <xdr:ext cx="469744" cy="259045"/>
    <xdr:sp macro="" textlink="">
      <xdr:nvSpPr>
        <xdr:cNvPr id="235" name="【橋りょう・トンネル】&#10;一人当たり有形固定資産（償却資産）額最小値テキスト"/>
        <xdr:cNvSpPr txBox="1"/>
      </xdr:nvSpPr>
      <xdr:spPr>
        <a:xfrm>
          <a:off x="10515600" y="1110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123741</xdr:rowOff>
    </xdr:from>
    <xdr:to>
      <xdr:col>55</xdr:col>
      <xdr:colOff>88900</xdr:colOff>
      <xdr:row>64</xdr:row>
      <xdr:rowOff>123741</xdr:rowOff>
    </xdr:to>
    <xdr:cxnSp macro="">
      <xdr:nvCxnSpPr>
        <xdr:cNvPr id="236" name="直線コネクタ 235"/>
        <xdr:cNvCxnSpPr/>
      </xdr:nvCxnSpPr>
      <xdr:spPr>
        <a:xfrm>
          <a:off x="10388600" y="1109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16478</xdr:rowOff>
    </xdr:from>
    <xdr:ext cx="599010" cy="259045"/>
    <xdr:sp macro="" textlink="">
      <xdr:nvSpPr>
        <xdr:cNvPr id="237" name="【橋りょう・トンネル】&#10;一人当たり有形固定資産（償却資産）額最大値テキスト"/>
        <xdr:cNvSpPr txBox="1"/>
      </xdr:nvSpPr>
      <xdr:spPr>
        <a:xfrm>
          <a:off x="10515600" y="944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69801</xdr:rowOff>
    </xdr:from>
    <xdr:to>
      <xdr:col>55</xdr:col>
      <xdr:colOff>88900</xdr:colOff>
      <xdr:row>56</xdr:row>
      <xdr:rowOff>69801</xdr:rowOff>
    </xdr:to>
    <xdr:cxnSp macro="">
      <xdr:nvCxnSpPr>
        <xdr:cNvPr id="238" name="直線コネクタ 237"/>
        <xdr:cNvCxnSpPr/>
      </xdr:nvCxnSpPr>
      <xdr:spPr>
        <a:xfrm>
          <a:off x="10388600" y="967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160714</xdr:rowOff>
    </xdr:from>
    <xdr:ext cx="599010" cy="259045"/>
    <xdr:sp macro="" textlink="">
      <xdr:nvSpPr>
        <xdr:cNvPr id="239" name="【橋りょう・トンネル】&#10;一人当たり有形固定資産（償却資産）額平均値テキスト"/>
        <xdr:cNvSpPr txBox="1"/>
      </xdr:nvSpPr>
      <xdr:spPr>
        <a:xfrm>
          <a:off x="10515600" y="1044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137837</xdr:rowOff>
    </xdr:from>
    <xdr:to>
      <xdr:col>55</xdr:col>
      <xdr:colOff>50800</xdr:colOff>
      <xdr:row>62</xdr:row>
      <xdr:rowOff>67987</xdr:rowOff>
    </xdr:to>
    <xdr:sp macro="" textlink="">
      <xdr:nvSpPr>
        <xdr:cNvPr id="240" name="フローチャート: 判断 239"/>
        <xdr:cNvSpPr/>
      </xdr:nvSpPr>
      <xdr:spPr>
        <a:xfrm>
          <a:off x="10426700" y="105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143079</xdr:rowOff>
    </xdr:from>
    <xdr:to>
      <xdr:col>50</xdr:col>
      <xdr:colOff>165100</xdr:colOff>
      <xdr:row>62</xdr:row>
      <xdr:rowOff>73229</xdr:rowOff>
    </xdr:to>
    <xdr:sp macro="" textlink="">
      <xdr:nvSpPr>
        <xdr:cNvPr id="241" name="フローチャート: 判断 240"/>
        <xdr:cNvSpPr/>
      </xdr:nvSpPr>
      <xdr:spPr>
        <a:xfrm>
          <a:off x="9588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124972</xdr:rowOff>
    </xdr:from>
    <xdr:to>
      <xdr:col>46</xdr:col>
      <xdr:colOff>38100</xdr:colOff>
      <xdr:row>62</xdr:row>
      <xdr:rowOff>55122</xdr:rowOff>
    </xdr:to>
    <xdr:sp macro="" textlink="">
      <xdr:nvSpPr>
        <xdr:cNvPr id="242" name="フローチャート: 判断 241"/>
        <xdr:cNvSpPr/>
      </xdr:nvSpPr>
      <xdr:spPr>
        <a:xfrm>
          <a:off x="8699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6636</xdr:rowOff>
    </xdr:from>
    <xdr:to>
      <xdr:col>41</xdr:col>
      <xdr:colOff>101600</xdr:colOff>
      <xdr:row>62</xdr:row>
      <xdr:rowOff>108236</xdr:rowOff>
    </xdr:to>
    <xdr:sp macro="" textlink="">
      <xdr:nvSpPr>
        <xdr:cNvPr id="243" name="フローチャート: 判断 242"/>
        <xdr:cNvSpPr/>
      </xdr:nvSpPr>
      <xdr:spPr>
        <a:xfrm>
          <a:off x="7810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21855</xdr:rowOff>
    </xdr:from>
    <xdr:to>
      <xdr:col>36</xdr:col>
      <xdr:colOff>165100</xdr:colOff>
      <xdr:row>62</xdr:row>
      <xdr:rowOff>123455</xdr:rowOff>
    </xdr:to>
    <xdr:sp macro="" textlink="">
      <xdr:nvSpPr>
        <xdr:cNvPr id="244" name="フローチャート: 判断 243"/>
        <xdr:cNvSpPr/>
      </xdr:nvSpPr>
      <xdr:spPr>
        <a:xfrm>
          <a:off x="6921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11322</xdr:rowOff>
    </xdr:from>
    <xdr:to>
      <xdr:col>55</xdr:col>
      <xdr:colOff>50800</xdr:colOff>
      <xdr:row>63</xdr:row>
      <xdr:rowOff>112922</xdr:rowOff>
    </xdr:to>
    <xdr:sp macro="" textlink="">
      <xdr:nvSpPr>
        <xdr:cNvPr id="250" name="楕円 249"/>
        <xdr:cNvSpPr/>
      </xdr:nvSpPr>
      <xdr:spPr>
        <a:xfrm>
          <a:off x="10426700" y="108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161199</xdr:rowOff>
    </xdr:from>
    <xdr:ext cx="599010" cy="259045"/>
    <xdr:sp macro="" textlink="">
      <xdr:nvSpPr>
        <xdr:cNvPr id="251" name="【橋りょう・トンネル】&#10;一人当たり有形固定資産（償却資産）額該当値テキスト"/>
        <xdr:cNvSpPr txBox="1"/>
      </xdr:nvSpPr>
      <xdr:spPr>
        <a:xfrm>
          <a:off x="10515600" y="1079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16456</xdr:rowOff>
    </xdr:from>
    <xdr:to>
      <xdr:col>50</xdr:col>
      <xdr:colOff>165100</xdr:colOff>
      <xdr:row>63</xdr:row>
      <xdr:rowOff>118056</xdr:rowOff>
    </xdr:to>
    <xdr:sp macro="" textlink="">
      <xdr:nvSpPr>
        <xdr:cNvPr id="252" name="楕円 251"/>
        <xdr:cNvSpPr/>
      </xdr:nvSpPr>
      <xdr:spPr>
        <a:xfrm>
          <a:off x="9588500" y="1081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62122</xdr:rowOff>
    </xdr:from>
    <xdr:to>
      <xdr:col>55</xdr:col>
      <xdr:colOff>0</xdr:colOff>
      <xdr:row>63</xdr:row>
      <xdr:rowOff>67256</xdr:rowOff>
    </xdr:to>
    <xdr:cxnSp macro="">
      <xdr:nvCxnSpPr>
        <xdr:cNvPr id="253" name="直線コネクタ 252"/>
        <xdr:cNvCxnSpPr/>
      </xdr:nvCxnSpPr>
      <xdr:spPr>
        <a:xfrm flipV="1">
          <a:off x="9639300" y="10863472"/>
          <a:ext cx="838200" cy="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16325</xdr:rowOff>
    </xdr:from>
    <xdr:to>
      <xdr:col>46</xdr:col>
      <xdr:colOff>38100</xdr:colOff>
      <xdr:row>63</xdr:row>
      <xdr:rowOff>117925</xdr:rowOff>
    </xdr:to>
    <xdr:sp macro="" textlink="">
      <xdr:nvSpPr>
        <xdr:cNvPr id="254" name="楕円 253"/>
        <xdr:cNvSpPr/>
      </xdr:nvSpPr>
      <xdr:spPr>
        <a:xfrm>
          <a:off x="8699500" y="108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67125</xdr:rowOff>
    </xdr:from>
    <xdr:to>
      <xdr:col>50</xdr:col>
      <xdr:colOff>114300</xdr:colOff>
      <xdr:row>63</xdr:row>
      <xdr:rowOff>67256</xdr:rowOff>
    </xdr:to>
    <xdr:cxnSp macro="">
      <xdr:nvCxnSpPr>
        <xdr:cNvPr id="255" name="直線コネクタ 254"/>
        <xdr:cNvCxnSpPr/>
      </xdr:nvCxnSpPr>
      <xdr:spPr>
        <a:xfrm>
          <a:off x="8750300" y="10868475"/>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17731</xdr:rowOff>
    </xdr:from>
    <xdr:to>
      <xdr:col>41</xdr:col>
      <xdr:colOff>101600</xdr:colOff>
      <xdr:row>63</xdr:row>
      <xdr:rowOff>119331</xdr:rowOff>
    </xdr:to>
    <xdr:sp macro="" textlink="">
      <xdr:nvSpPr>
        <xdr:cNvPr id="256" name="楕円 255"/>
        <xdr:cNvSpPr/>
      </xdr:nvSpPr>
      <xdr:spPr>
        <a:xfrm>
          <a:off x="7810500" y="1081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67125</xdr:rowOff>
    </xdr:from>
    <xdr:to>
      <xdr:col>45</xdr:col>
      <xdr:colOff>177800</xdr:colOff>
      <xdr:row>63</xdr:row>
      <xdr:rowOff>68531</xdr:rowOff>
    </xdr:to>
    <xdr:cxnSp macro="">
      <xdr:nvCxnSpPr>
        <xdr:cNvPr id="257" name="直線コネクタ 256"/>
        <xdr:cNvCxnSpPr/>
      </xdr:nvCxnSpPr>
      <xdr:spPr>
        <a:xfrm flipV="1">
          <a:off x="7861300" y="10868475"/>
          <a:ext cx="889000" cy="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19693</xdr:rowOff>
    </xdr:from>
    <xdr:to>
      <xdr:col>36</xdr:col>
      <xdr:colOff>165100</xdr:colOff>
      <xdr:row>63</xdr:row>
      <xdr:rowOff>121293</xdr:rowOff>
    </xdr:to>
    <xdr:sp macro="" textlink="">
      <xdr:nvSpPr>
        <xdr:cNvPr id="258" name="楕円 257"/>
        <xdr:cNvSpPr/>
      </xdr:nvSpPr>
      <xdr:spPr>
        <a:xfrm>
          <a:off x="6921500" y="108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68531</xdr:rowOff>
    </xdr:from>
    <xdr:to>
      <xdr:col>41</xdr:col>
      <xdr:colOff>50800</xdr:colOff>
      <xdr:row>63</xdr:row>
      <xdr:rowOff>70493</xdr:rowOff>
    </xdr:to>
    <xdr:cxnSp macro="">
      <xdr:nvCxnSpPr>
        <xdr:cNvPr id="259" name="直線コネクタ 258"/>
        <xdr:cNvCxnSpPr/>
      </xdr:nvCxnSpPr>
      <xdr:spPr>
        <a:xfrm flipV="1">
          <a:off x="6972300" y="10869881"/>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89756</xdr:rowOff>
    </xdr:from>
    <xdr:ext cx="599010" cy="259045"/>
    <xdr:sp macro="" textlink="">
      <xdr:nvSpPr>
        <xdr:cNvPr id="260" name="n_1aveValue【橋りょう・トンネル】&#10;一人当たり有形固定資産（償却資産）額"/>
        <xdr:cNvSpPr txBox="1"/>
      </xdr:nvSpPr>
      <xdr:spPr>
        <a:xfrm>
          <a:off x="9327095" y="103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71649</xdr:rowOff>
    </xdr:from>
    <xdr:ext cx="599010" cy="259045"/>
    <xdr:sp macro="" textlink="">
      <xdr:nvSpPr>
        <xdr:cNvPr id="261" name="n_2aveValue【橋りょう・トンネル】&#10;一人当たり有形固定資産（償却資産）額"/>
        <xdr:cNvSpPr txBox="1"/>
      </xdr:nvSpPr>
      <xdr:spPr>
        <a:xfrm>
          <a:off x="84507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124763</xdr:rowOff>
    </xdr:from>
    <xdr:ext cx="599010" cy="259045"/>
    <xdr:sp macro="" textlink="">
      <xdr:nvSpPr>
        <xdr:cNvPr id="262" name="n_3aveValue【橋りょう・トンネル】&#10;一人当たり有形固定資産（償却資産）額"/>
        <xdr:cNvSpPr txBox="1"/>
      </xdr:nvSpPr>
      <xdr:spPr>
        <a:xfrm>
          <a:off x="7561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139982</xdr:rowOff>
    </xdr:from>
    <xdr:ext cx="599010" cy="259045"/>
    <xdr:sp macro="" textlink="">
      <xdr:nvSpPr>
        <xdr:cNvPr id="263" name="n_4aveValue【橋りょう・トンネル】&#10;一人当たり有形固定資産（償却資産）額"/>
        <xdr:cNvSpPr txBox="1"/>
      </xdr:nvSpPr>
      <xdr:spPr>
        <a:xfrm>
          <a:off x="6672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109183</xdr:rowOff>
    </xdr:from>
    <xdr:ext cx="599010" cy="259045"/>
    <xdr:sp macro="" textlink="">
      <xdr:nvSpPr>
        <xdr:cNvPr id="264" name="n_1mainValue【橋りょう・トンネル】&#10;一人当たり有形固定資産（償却資産）額"/>
        <xdr:cNvSpPr txBox="1"/>
      </xdr:nvSpPr>
      <xdr:spPr>
        <a:xfrm>
          <a:off x="9327095" y="1091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109052</xdr:rowOff>
    </xdr:from>
    <xdr:ext cx="599010" cy="259045"/>
    <xdr:sp macro="" textlink="">
      <xdr:nvSpPr>
        <xdr:cNvPr id="265" name="n_2mainValue【橋りょう・トンネル】&#10;一人当たり有形固定資産（償却資産）額"/>
        <xdr:cNvSpPr txBox="1"/>
      </xdr:nvSpPr>
      <xdr:spPr>
        <a:xfrm>
          <a:off x="8450795" y="1091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110458</xdr:rowOff>
    </xdr:from>
    <xdr:ext cx="599010" cy="259045"/>
    <xdr:sp macro="" textlink="">
      <xdr:nvSpPr>
        <xdr:cNvPr id="266" name="n_3mainValue【橋りょう・トンネル】&#10;一人当たり有形固定資産（償却資産）額"/>
        <xdr:cNvSpPr txBox="1"/>
      </xdr:nvSpPr>
      <xdr:spPr>
        <a:xfrm>
          <a:off x="7561795" y="1091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112420</xdr:rowOff>
    </xdr:from>
    <xdr:ext cx="599010" cy="259045"/>
    <xdr:sp macro="" textlink="">
      <xdr:nvSpPr>
        <xdr:cNvPr id="267" name="n_4mainValue【橋りょう・トンネル】&#10;一人当たり有形固定資産（償却資産）額"/>
        <xdr:cNvSpPr txBox="1"/>
      </xdr:nvSpPr>
      <xdr:spPr>
        <a:xfrm>
          <a:off x="6672795" y="1091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28575</xdr:rowOff>
    </xdr:to>
    <xdr:cxnSp macro="">
      <xdr:nvCxnSpPr>
        <xdr:cNvPr id="292" name="直線コネクタ 291"/>
        <xdr:cNvCxnSpPr/>
      </xdr:nvCxnSpPr>
      <xdr:spPr>
        <a:xfrm flipV="1">
          <a:off x="4634865" y="1336738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93"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94" name="直線コネクタ 293"/>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95" name="【公営住宅】&#10;有形固定資産減価償却率最大値テキスト"/>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96" name="直線コネクタ 295"/>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5732</xdr:rowOff>
    </xdr:from>
    <xdr:ext cx="405111" cy="259045"/>
    <xdr:sp macro="" textlink="">
      <xdr:nvSpPr>
        <xdr:cNvPr id="297" name="【公営住宅】&#10;有形固定資産減価償却率平均値テキスト"/>
        <xdr:cNvSpPr txBox="1"/>
      </xdr:nvSpPr>
      <xdr:spPr>
        <a:xfrm>
          <a:off x="4673600" y="1423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298" name="フローチャート: 判断 297"/>
        <xdr:cNvSpPr/>
      </xdr:nvSpPr>
      <xdr:spPr>
        <a:xfrm>
          <a:off x="4584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48261</xdr:rowOff>
    </xdr:from>
    <xdr:to>
      <xdr:col>20</xdr:col>
      <xdr:colOff>38100</xdr:colOff>
      <xdr:row>83</xdr:row>
      <xdr:rowOff>149861</xdr:rowOff>
    </xdr:to>
    <xdr:sp macro="" textlink="">
      <xdr:nvSpPr>
        <xdr:cNvPr id="299" name="フローチャート: 判断 298"/>
        <xdr:cNvSpPr/>
      </xdr:nvSpPr>
      <xdr:spPr>
        <a:xfrm>
          <a:off x="3746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300" name="フローチャート: 判断 299"/>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160655</xdr:rowOff>
    </xdr:from>
    <xdr:to>
      <xdr:col>10</xdr:col>
      <xdr:colOff>165100</xdr:colOff>
      <xdr:row>83</xdr:row>
      <xdr:rowOff>90805</xdr:rowOff>
    </xdr:to>
    <xdr:sp macro="" textlink="">
      <xdr:nvSpPr>
        <xdr:cNvPr id="301" name="フローチャート: 判断 300"/>
        <xdr:cNvSpPr/>
      </xdr:nvSpPr>
      <xdr:spPr>
        <a:xfrm>
          <a:off x="1968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302" name="フローチャート: 判断 301"/>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145414</xdr:rowOff>
    </xdr:from>
    <xdr:to>
      <xdr:col>24</xdr:col>
      <xdr:colOff>114300</xdr:colOff>
      <xdr:row>83</xdr:row>
      <xdr:rowOff>75564</xdr:rowOff>
    </xdr:to>
    <xdr:sp macro="" textlink="">
      <xdr:nvSpPr>
        <xdr:cNvPr id="308" name="楕円 307"/>
        <xdr:cNvSpPr/>
      </xdr:nvSpPr>
      <xdr:spPr>
        <a:xfrm>
          <a:off x="4584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168291</xdr:rowOff>
    </xdr:from>
    <xdr:ext cx="405111" cy="259045"/>
    <xdr:sp macro="" textlink="">
      <xdr:nvSpPr>
        <xdr:cNvPr id="309" name="【公営住宅】&#10;有形固定資産減価償却率該当値テキスト"/>
        <xdr:cNvSpPr txBox="1"/>
      </xdr:nvSpPr>
      <xdr:spPr>
        <a:xfrm>
          <a:off x="4673600" y="1405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116839</xdr:rowOff>
    </xdr:from>
    <xdr:to>
      <xdr:col>20</xdr:col>
      <xdr:colOff>38100</xdr:colOff>
      <xdr:row>83</xdr:row>
      <xdr:rowOff>46989</xdr:rowOff>
    </xdr:to>
    <xdr:sp macro="" textlink="">
      <xdr:nvSpPr>
        <xdr:cNvPr id="310" name="楕円 309"/>
        <xdr:cNvSpPr/>
      </xdr:nvSpPr>
      <xdr:spPr>
        <a:xfrm>
          <a:off x="3746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167639</xdr:rowOff>
    </xdr:from>
    <xdr:to>
      <xdr:col>24</xdr:col>
      <xdr:colOff>63500</xdr:colOff>
      <xdr:row>83</xdr:row>
      <xdr:rowOff>24764</xdr:rowOff>
    </xdr:to>
    <xdr:cxnSp macro="">
      <xdr:nvCxnSpPr>
        <xdr:cNvPr id="311" name="直線コネクタ 310"/>
        <xdr:cNvCxnSpPr/>
      </xdr:nvCxnSpPr>
      <xdr:spPr>
        <a:xfrm>
          <a:off x="3797300" y="1422653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86361</xdr:rowOff>
    </xdr:from>
    <xdr:to>
      <xdr:col>15</xdr:col>
      <xdr:colOff>101600</xdr:colOff>
      <xdr:row>83</xdr:row>
      <xdr:rowOff>16511</xdr:rowOff>
    </xdr:to>
    <xdr:sp macro="" textlink="">
      <xdr:nvSpPr>
        <xdr:cNvPr id="312" name="楕円 311"/>
        <xdr:cNvSpPr/>
      </xdr:nvSpPr>
      <xdr:spPr>
        <a:xfrm>
          <a:off x="2857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137161</xdr:rowOff>
    </xdr:from>
    <xdr:to>
      <xdr:col>19</xdr:col>
      <xdr:colOff>177800</xdr:colOff>
      <xdr:row>82</xdr:row>
      <xdr:rowOff>167639</xdr:rowOff>
    </xdr:to>
    <xdr:cxnSp macro="">
      <xdr:nvCxnSpPr>
        <xdr:cNvPr id="313" name="直線コネクタ 312"/>
        <xdr:cNvCxnSpPr/>
      </xdr:nvCxnSpPr>
      <xdr:spPr>
        <a:xfrm>
          <a:off x="2908300" y="14196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46355</xdr:rowOff>
    </xdr:from>
    <xdr:to>
      <xdr:col>10</xdr:col>
      <xdr:colOff>165100</xdr:colOff>
      <xdr:row>82</xdr:row>
      <xdr:rowOff>147955</xdr:rowOff>
    </xdr:to>
    <xdr:sp macro="" textlink="">
      <xdr:nvSpPr>
        <xdr:cNvPr id="314" name="楕円 313"/>
        <xdr:cNvSpPr/>
      </xdr:nvSpPr>
      <xdr:spPr>
        <a:xfrm>
          <a:off x="1968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97155</xdr:rowOff>
    </xdr:from>
    <xdr:to>
      <xdr:col>15</xdr:col>
      <xdr:colOff>50800</xdr:colOff>
      <xdr:row>82</xdr:row>
      <xdr:rowOff>137161</xdr:rowOff>
    </xdr:to>
    <xdr:cxnSp macro="">
      <xdr:nvCxnSpPr>
        <xdr:cNvPr id="315" name="直線コネクタ 314"/>
        <xdr:cNvCxnSpPr/>
      </xdr:nvCxnSpPr>
      <xdr:spPr>
        <a:xfrm>
          <a:off x="2019300" y="141560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12064</xdr:rowOff>
    </xdr:from>
    <xdr:to>
      <xdr:col>6</xdr:col>
      <xdr:colOff>38100</xdr:colOff>
      <xdr:row>82</xdr:row>
      <xdr:rowOff>113664</xdr:rowOff>
    </xdr:to>
    <xdr:sp macro="" textlink="">
      <xdr:nvSpPr>
        <xdr:cNvPr id="316" name="楕円 315"/>
        <xdr:cNvSpPr/>
      </xdr:nvSpPr>
      <xdr:spPr>
        <a:xfrm>
          <a:off x="1079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62864</xdr:rowOff>
    </xdr:from>
    <xdr:to>
      <xdr:col>10</xdr:col>
      <xdr:colOff>114300</xdr:colOff>
      <xdr:row>82</xdr:row>
      <xdr:rowOff>97155</xdr:rowOff>
    </xdr:to>
    <xdr:cxnSp macro="">
      <xdr:nvCxnSpPr>
        <xdr:cNvPr id="317" name="直線コネクタ 316"/>
        <xdr:cNvCxnSpPr/>
      </xdr:nvCxnSpPr>
      <xdr:spPr>
        <a:xfrm>
          <a:off x="1130300" y="141217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140988</xdr:rowOff>
    </xdr:from>
    <xdr:ext cx="405111" cy="259045"/>
    <xdr:sp macro="" textlink="">
      <xdr:nvSpPr>
        <xdr:cNvPr id="318" name="n_1aveValue【公営住宅】&#10;有形固定資産減価償却率"/>
        <xdr:cNvSpPr txBox="1"/>
      </xdr:nvSpPr>
      <xdr:spPr>
        <a:xfrm>
          <a:off x="3582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9" name="n_2aveValue【公営住宅】&#10;有形固定資産減価償却率"/>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81932</xdr:rowOff>
    </xdr:from>
    <xdr:ext cx="405111" cy="259045"/>
    <xdr:sp macro="" textlink="">
      <xdr:nvSpPr>
        <xdr:cNvPr id="320" name="n_3aveValue【公営住宅】&#10;有形固定資産減価償却率"/>
        <xdr:cNvSpPr txBox="1"/>
      </xdr:nvSpPr>
      <xdr:spPr>
        <a:xfrm>
          <a:off x="1816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321" name="n_4aveValue【公営住宅】&#10;有形固定資産減価償却率"/>
        <xdr:cNvSpPr txBox="1"/>
      </xdr:nvSpPr>
      <xdr:spPr>
        <a:xfrm>
          <a:off x="927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63516</xdr:rowOff>
    </xdr:from>
    <xdr:ext cx="405111" cy="259045"/>
    <xdr:sp macro="" textlink="">
      <xdr:nvSpPr>
        <xdr:cNvPr id="322" name="n_1mainValue【公営住宅】&#10;有形固定資産減価償却率"/>
        <xdr:cNvSpPr txBox="1"/>
      </xdr:nvSpPr>
      <xdr:spPr>
        <a:xfrm>
          <a:off x="35820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23" name="n_2mainValue【公営住宅】&#10;有形固定資産減価償却率"/>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24" name="n_3mainValue【公営住宅】&#10;有形固定資産減価償却率"/>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130191</xdr:rowOff>
    </xdr:from>
    <xdr:ext cx="405111" cy="259045"/>
    <xdr:sp macro="" textlink="">
      <xdr:nvSpPr>
        <xdr:cNvPr id="325" name="n_4mainValue【公営住宅】&#10;有形固定資産減価償却率"/>
        <xdr:cNvSpPr txBox="1"/>
      </xdr:nvSpPr>
      <xdr:spPr>
        <a:xfrm>
          <a:off x="927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6" name="直線コネクタ 33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7" name="テキスト ボックス 33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8" name="直線コネクタ 33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9" name="テキスト ボックス 33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0" name="直線コネクタ 33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41" name="テキスト ボックス 34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2" name="直線コネクタ 34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43" name="テキスト ボックス 34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6851</xdr:rowOff>
    </xdr:from>
    <xdr:to>
      <xdr:col>54</xdr:col>
      <xdr:colOff>189865</xdr:colOff>
      <xdr:row>86</xdr:row>
      <xdr:rowOff>32088</xdr:rowOff>
    </xdr:to>
    <xdr:cxnSp macro="">
      <xdr:nvCxnSpPr>
        <xdr:cNvPr id="347" name="直線コネクタ 346"/>
        <xdr:cNvCxnSpPr/>
      </xdr:nvCxnSpPr>
      <xdr:spPr>
        <a:xfrm flipV="1">
          <a:off x="10476865" y="13551401"/>
          <a:ext cx="0" cy="1225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35915</xdr:rowOff>
    </xdr:from>
    <xdr:ext cx="469744" cy="259045"/>
    <xdr:sp macro="" textlink="">
      <xdr:nvSpPr>
        <xdr:cNvPr id="348" name="【公営住宅】&#10;一人当たり面積最小値テキスト"/>
        <xdr:cNvSpPr txBox="1"/>
      </xdr:nvSpPr>
      <xdr:spPr>
        <a:xfrm>
          <a:off x="10515600" y="147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32088</xdr:rowOff>
    </xdr:from>
    <xdr:to>
      <xdr:col>55</xdr:col>
      <xdr:colOff>88900</xdr:colOff>
      <xdr:row>86</xdr:row>
      <xdr:rowOff>32088</xdr:rowOff>
    </xdr:to>
    <xdr:cxnSp macro="">
      <xdr:nvCxnSpPr>
        <xdr:cNvPr id="349" name="直線コネクタ 348"/>
        <xdr:cNvCxnSpPr/>
      </xdr:nvCxnSpPr>
      <xdr:spPr>
        <a:xfrm>
          <a:off x="10388600" y="147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124978</xdr:rowOff>
    </xdr:from>
    <xdr:ext cx="534377" cy="259045"/>
    <xdr:sp macro="" textlink="">
      <xdr:nvSpPr>
        <xdr:cNvPr id="350" name="【公営住宅】&#10;一人当たり面積最大値テキスト"/>
        <xdr:cNvSpPr txBox="1"/>
      </xdr:nvSpPr>
      <xdr:spPr>
        <a:xfrm>
          <a:off x="10515600" y="133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6851</xdr:rowOff>
    </xdr:from>
    <xdr:to>
      <xdr:col>55</xdr:col>
      <xdr:colOff>88900</xdr:colOff>
      <xdr:row>79</xdr:row>
      <xdr:rowOff>6851</xdr:rowOff>
    </xdr:to>
    <xdr:cxnSp macro="">
      <xdr:nvCxnSpPr>
        <xdr:cNvPr id="351" name="直線コネクタ 350"/>
        <xdr:cNvCxnSpPr/>
      </xdr:nvCxnSpPr>
      <xdr:spPr>
        <a:xfrm>
          <a:off x="10388600" y="1355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117939</xdr:rowOff>
    </xdr:from>
    <xdr:ext cx="469744" cy="259045"/>
    <xdr:sp macro="" textlink="">
      <xdr:nvSpPr>
        <xdr:cNvPr id="352" name="【公営住宅】&#10;一人当たり面積平均値テキスト"/>
        <xdr:cNvSpPr txBox="1"/>
      </xdr:nvSpPr>
      <xdr:spPr>
        <a:xfrm>
          <a:off x="10515600" y="14519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95062</xdr:rowOff>
    </xdr:from>
    <xdr:to>
      <xdr:col>55</xdr:col>
      <xdr:colOff>50800</xdr:colOff>
      <xdr:row>86</xdr:row>
      <xdr:rowOff>25212</xdr:rowOff>
    </xdr:to>
    <xdr:sp macro="" textlink="">
      <xdr:nvSpPr>
        <xdr:cNvPr id="353" name="フローチャート: 判断 352"/>
        <xdr:cNvSpPr/>
      </xdr:nvSpPr>
      <xdr:spPr>
        <a:xfrm>
          <a:off x="10426700" y="1466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89964</xdr:rowOff>
    </xdr:from>
    <xdr:to>
      <xdr:col>50</xdr:col>
      <xdr:colOff>165100</xdr:colOff>
      <xdr:row>86</xdr:row>
      <xdr:rowOff>20114</xdr:rowOff>
    </xdr:to>
    <xdr:sp macro="" textlink="">
      <xdr:nvSpPr>
        <xdr:cNvPr id="354" name="フローチャート: 判断 353"/>
        <xdr:cNvSpPr/>
      </xdr:nvSpPr>
      <xdr:spPr>
        <a:xfrm>
          <a:off x="9588500" y="1466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93897</xdr:rowOff>
    </xdr:from>
    <xdr:to>
      <xdr:col>46</xdr:col>
      <xdr:colOff>38100</xdr:colOff>
      <xdr:row>86</xdr:row>
      <xdr:rowOff>24047</xdr:rowOff>
    </xdr:to>
    <xdr:sp macro="" textlink="">
      <xdr:nvSpPr>
        <xdr:cNvPr id="355" name="フローチャート: 判断 354"/>
        <xdr:cNvSpPr/>
      </xdr:nvSpPr>
      <xdr:spPr>
        <a:xfrm>
          <a:off x="8699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94376</xdr:rowOff>
    </xdr:from>
    <xdr:to>
      <xdr:col>41</xdr:col>
      <xdr:colOff>101600</xdr:colOff>
      <xdr:row>86</xdr:row>
      <xdr:rowOff>24526</xdr:rowOff>
    </xdr:to>
    <xdr:sp macro="" textlink="">
      <xdr:nvSpPr>
        <xdr:cNvPr id="356" name="フローチャート: 判断 355"/>
        <xdr:cNvSpPr/>
      </xdr:nvSpPr>
      <xdr:spPr>
        <a:xfrm>
          <a:off x="7810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85781</xdr:rowOff>
    </xdr:from>
    <xdr:to>
      <xdr:col>36</xdr:col>
      <xdr:colOff>165100</xdr:colOff>
      <xdr:row>86</xdr:row>
      <xdr:rowOff>15931</xdr:rowOff>
    </xdr:to>
    <xdr:sp macro="" textlink="">
      <xdr:nvSpPr>
        <xdr:cNvPr id="357" name="フローチャート: 判断 356"/>
        <xdr:cNvSpPr/>
      </xdr:nvSpPr>
      <xdr:spPr>
        <a:xfrm>
          <a:off x="6921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126609</xdr:rowOff>
    </xdr:from>
    <xdr:to>
      <xdr:col>55</xdr:col>
      <xdr:colOff>50800</xdr:colOff>
      <xdr:row>86</xdr:row>
      <xdr:rowOff>56759</xdr:rowOff>
    </xdr:to>
    <xdr:sp macro="" textlink="">
      <xdr:nvSpPr>
        <xdr:cNvPr id="363" name="楕円 362"/>
        <xdr:cNvSpPr/>
      </xdr:nvSpPr>
      <xdr:spPr>
        <a:xfrm>
          <a:off x="10426700" y="1469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73489</xdr:rowOff>
    </xdr:from>
    <xdr:ext cx="469744" cy="259045"/>
    <xdr:sp macro="" textlink="">
      <xdr:nvSpPr>
        <xdr:cNvPr id="364" name="【公営住宅】&#10;一人当たり面積該当値テキスト"/>
        <xdr:cNvSpPr txBox="1"/>
      </xdr:nvSpPr>
      <xdr:spPr>
        <a:xfrm>
          <a:off x="10515600" y="1464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126975</xdr:rowOff>
    </xdr:from>
    <xdr:to>
      <xdr:col>50</xdr:col>
      <xdr:colOff>165100</xdr:colOff>
      <xdr:row>86</xdr:row>
      <xdr:rowOff>57125</xdr:rowOff>
    </xdr:to>
    <xdr:sp macro="" textlink="">
      <xdr:nvSpPr>
        <xdr:cNvPr id="365" name="楕円 364"/>
        <xdr:cNvSpPr/>
      </xdr:nvSpPr>
      <xdr:spPr>
        <a:xfrm>
          <a:off x="9588500" y="1470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5959</xdr:rowOff>
    </xdr:from>
    <xdr:to>
      <xdr:col>55</xdr:col>
      <xdr:colOff>0</xdr:colOff>
      <xdr:row>86</xdr:row>
      <xdr:rowOff>6325</xdr:rowOff>
    </xdr:to>
    <xdr:cxnSp macro="">
      <xdr:nvCxnSpPr>
        <xdr:cNvPr id="366" name="直線コネクタ 365"/>
        <xdr:cNvCxnSpPr/>
      </xdr:nvCxnSpPr>
      <xdr:spPr>
        <a:xfrm flipV="1">
          <a:off x="9639300" y="14750659"/>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126952</xdr:rowOff>
    </xdr:from>
    <xdr:to>
      <xdr:col>46</xdr:col>
      <xdr:colOff>38100</xdr:colOff>
      <xdr:row>86</xdr:row>
      <xdr:rowOff>57102</xdr:rowOff>
    </xdr:to>
    <xdr:sp macro="" textlink="">
      <xdr:nvSpPr>
        <xdr:cNvPr id="367" name="楕円 366"/>
        <xdr:cNvSpPr/>
      </xdr:nvSpPr>
      <xdr:spPr>
        <a:xfrm>
          <a:off x="8699500" y="147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6302</xdr:rowOff>
    </xdr:from>
    <xdr:to>
      <xdr:col>50</xdr:col>
      <xdr:colOff>114300</xdr:colOff>
      <xdr:row>86</xdr:row>
      <xdr:rowOff>6325</xdr:rowOff>
    </xdr:to>
    <xdr:cxnSp macro="">
      <xdr:nvCxnSpPr>
        <xdr:cNvPr id="368" name="直線コネクタ 367"/>
        <xdr:cNvCxnSpPr/>
      </xdr:nvCxnSpPr>
      <xdr:spPr>
        <a:xfrm>
          <a:off x="8750300" y="14751002"/>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126929</xdr:rowOff>
    </xdr:from>
    <xdr:to>
      <xdr:col>41</xdr:col>
      <xdr:colOff>101600</xdr:colOff>
      <xdr:row>86</xdr:row>
      <xdr:rowOff>57079</xdr:rowOff>
    </xdr:to>
    <xdr:sp macro="" textlink="">
      <xdr:nvSpPr>
        <xdr:cNvPr id="369" name="楕円 368"/>
        <xdr:cNvSpPr/>
      </xdr:nvSpPr>
      <xdr:spPr>
        <a:xfrm>
          <a:off x="7810500" y="1470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6279</xdr:rowOff>
    </xdr:from>
    <xdr:to>
      <xdr:col>45</xdr:col>
      <xdr:colOff>177800</xdr:colOff>
      <xdr:row>86</xdr:row>
      <xdr:rowOff>6302</xdr:rowOff>
    </xdr:to>
    <xdr:cxnSp macro="">
      <xdr:nvCxnSpPr>
        <xdr:cNvPr id="370" name="直線コネクタ 369"/>
        <xdr:cNvCxnSpPr/>
      </xdr:nvCxnSpPr>
      <xdr:spPr>
        <a:xfrm>
          <a:off x="7861300" y="14750979"/>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127203</xdr:rowOff>
    </xdr:from>
    <xdr:to>
      <xdr:col>36</xdr:col>
      <xdr:colOff>165100</xdr:colOff>
      <xdr:row>86</xdr:row>
      <xdr:rowOff>57353</xdr:rowOff>
    </xdr:to>
    <xdr:sp macro="" textlink="">
      <xdr:nvSpPr>
        <xdr:cNvPr id="371" name="楕円 370"/>
        <xdr:cNvSpPr/>
      </xdr:nvSpPr>
      <xdr:spPr>
        <a:xfrm>
          <a:off x="6921500" y="147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6279</xdr:rowOff>
    </xdr:from>
    <xdr:to>
      <xdr:col>41</xdr:col>
      <xdr:colOff>50800</xdr:colOff>
      <xdr:row>86</xdr:row>
      <xdr:rowOff>6553</xdr:rowOff>
    </xdr:to>
    <xdr:cxnSp macro="">
      <xdr:nvCxnSpPr>
        <xdr:cNvPr id="372" name="直線コネクタ 371"/>
        <xdr:cNvCxnSpPr/>
      </xdr:nvCxnSpPr>
      <xdr:spPr>
        <a:xfrm flipV="1">
          <a:off x="6972300" y="14750979"/>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36641</xdr:rowOff>
    </xdr:from>
    <xdr:ext cx="469744" cy="259045"/>
    <xdr:sp macro="" textlink="">
      <xdr:nvSpPr>
        <xdr:cNvPr id="373" name="n_1aveValue【公営住宅】&#10;一人当たり面積"/>
        <xdr:cNvSpPr txBox="1"/>
      </xdr:nvSpPr>
      <xdr:spPr>
        <a:xfrm>
          <a:off x="9391727" y="1443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40574</xdr:rowOff>
    </xdr:from>
    <xdr:ext cx="469744" cy="259045"/>
    <xdr:sp macro="" textlink="">
      <xdr:nvSpPr>
        <xdr:cNvPr id="374" name="n_2aveValue【公営住宅】&#10;一人当たり面積"/>
        <xdr:cNvSpPr txBox="1"/>
      </xdr:nvSpPr>
      <xdr:spPr>
        <a:xfrm>
          <a:off x="85154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41053</xdr:rowOff>
    </xdr:from>
    <xdr:ext cx="469744" cy="259045"/>
    <xdr:sp macro="" textlink="">
      <xdr:nvSpPr>
        <xdr:cNvPr id="375" name="n_3aveValue【公営住宅】&#10;一人当たり面積"/>
        <xdr:cNvSpPr txBox="1"/>
      </xdr:nvSpPr>
      <xdr:spPr>
        <a:xfrm>
          <a:off x="7626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32458</xdr:rowOff>
    </xdr:from>
    <xdr:ext cx="469744" cy="259045"/>
    <xdr:sp macro="" textlink="">
      <xdr:nvSpPr>
        <xdr:cNvPr id="376" name="n_4aveValue【公営住宅】&#10;一人当たり面積"/>
        <xdr:cNvSpPr txBox="1"/>
      </xdr:nvSpPr>
      <xdr:spPr>
        <a:xfrm>
          <a:off x="6737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48252</xdr:rowOff>
    </xdr:from>
    <xdr:ext cx="469744" cy="259045"/>
    <xdr:sp macro="" textlink="">
      <xdr:nvSpPr>
        <xdr:cNvPr id="377" name="n_1mainValue【公営住宅】&#10;一人当たり面積"/>
        <xdr:cNvSpPr txBox="1"/>
      </xdr:nvSpPr>
      <xdr:spPr>
        <a:xfrm>
          <a:off x="9391727" y="1479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48229</xdr:rowOff>
    </xdr:from>
    <xdr:ext cx="469744" cy="259045"/>
    <xdr:sp macro="" textlink="">
      <xdr:nvSpPr>
        <xdr:cNvPr id="378" name="n_2mainValue【公営住宅】&#10;一人当たり面積"/>
        <xdr:cNvSpPr txBox="1"/>
      </xdr:nvSpPr>
      <xdr:spPr>
        <a:xfrm>
          <a:off x="8515427" y="1479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48206</xdr:rowOff>
    </xdr:from>
    <xdr:ext cx="469744" cy="259045"/>
    <xdr:sp macro="" textlink="">
      <xdr:nvSpPr>
        <xdr:cNvPr id="379" name="n_3mainValue【公営住宅】&#10;一人当たり面積"/>
        <xdr:cNvSpPr txBox="1"/>
      </xdr:nvSpPr>
      <xdr:spPr>
        <a:xfrm>
          <a:off x="7626427" y="1479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48480</xdr:rowOff>
    </xdr:from>
    <xdr:ext cx="469744" cy="259045"/>
    <xdr:sp macro="" textlink="">
      <xdr:nvSpPr>
        <xdr:cNvPr id="380" name="n_4mainValue【公営住宅】&#10;一人当たり面積"/>
        <xdr:cNvSpPr txBox="1"/>
      </xdr:nvSpPr>
      <xdr:spPr>
        <a:xfrm>
          <a:off x="6737427" y="1479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41</xdr:row>
      <xdr:rowOff>129540</xdr:rowOff>
    </xdr:to>
    <xdr:cxnSp macro="">
      <xdr:nvCxnSpPr>
        <xdr:cNvPr id="421" name="直線コネクタ 420"/>
        <xdr:cNvCxnSpPr/>
      </xdr:nvCxnSpPr>
      <xdr:spPr>
        <a:xfrm flipV="1">
          <a:off x="16318864" y="562737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422" name="【認定こども園・幼稚園・保育所】&#10;有形固定資産減価償却率最小値テキスト"/>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423" name="直線コネクタ 422"/>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424" name="【認定こども園・幼稚園・保育所】&#10;有形固定資産減価償却率最大値テキスト"/>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425" name="直線コネクタ 424"/>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153052</xdr:rowOff>
    </xdr:from>
    <xdr:ext cx="405111" cy="259045"/>
    <xdr:sp macro="" textlink="">
      <xdr:nvSpPr>
        <xdr:cNvPr id="426" name="【認定こども園・幼稚園・保育所】&#10;有形固定資産減価償却率平均値テキスト"/>
        <xdr:cNvSpPr txBox="1"/>
      </xdr:nvSpPr>
      <xdr:spPr>
        <a:xfrm>
          <a:off x="16357600" y="615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27" name="フローチャート: 判断 426"/>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120650</xdr:rowOff>
    </xdr:from>
    <xdr:to>
      <xdr:col>81</xdr:col>
      <xdr:colOff>101600</xdr:colOff>
      <xdr:row>37</xdr:row>
      <xdr:rowOff>50800</xdr:rowOff>
    </xdr:to>
    <xdr:sp macro="" textlink="">
      <xdr:nvSpPr>
        <xdr:cNvPr id="428" name="フローチャート: 判断 427"/>
        <xdr:cNvSpPr/>
      </xdr:nvSpPr>
      <xdr:spPr>
        <a:xfrm>
          <a:off x="15430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29" name="フローチャート: 判断 428"/>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86360</xdr:rowOff>
    </xdr:from>
    <xdr:to>
      <xdr:col>72</xdr:col>
      <xdr:colOff>38100</xdr:colOff>
      <xdr:row>37</xdr:row>
      <xdr:rowOff>16510</xdr:rowOff>
    </xdr:to>
    <xdr:sp macro="" textlink="">
      <xdr:nvSpPr>
        <xdr:cNvPr id="430" name="フローチャート: 判断 429"/>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27305</xdr:rowOff>
    </xdr:from>
    <xdr:to>
      <xdr:col>67</xdr:col>
      <xdr:colOff>101600</xdr:colOff>
      <xdr:row>36</xdr:row>
      <xdr:rowOff>128905</xdr:rowOff>
    </xdr:to>
    <xdr:sp macro="" textlink="">
      <xdr:nvSpPr>
        <xdr:cNvPr id="431" name="フローチャート: 判断 430"/>
        <xdr:cNvSpPr/>
      </xdr:nvSpPr>
      <xdr:spPr>
        <a:xfrm>
          <a:off x="12763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437" name="楕円 436"/>
        <xdr:cNvSpPr/>
      </xdr:nvSpPr>
      <xdr:spPr>
        <a:xfrm>
          <a:off x="162687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64787</xdr:rowOff>
    </xdr:from>
    <xdr:ext cx="405111" cy="259045"/>
    <xdr:sp macro="" textlink="">
      <xdr:nvSpPr>
        <xdr:cNvPr id="438" name="【認定こども園・幼稚園・保育所】&#10;有形固定資産減価償却率該当値テキスト"/>
        <xdr:cNvSpPr txBox="1"/>
      </xdr:nvSpPr>
      <xdr:spPr>
        <a:xfrm>
          <a:off x="16357600"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42545</xdr:rowOff>
    </xdr:from>
    <xdr:to>
      <xdr:col>81</xdr:col>
      <xdr:colOff>101600</xdr:colOff>
      <xdr:row>37</xdr:row>
      <xdr:rowOff>144145</xdr:rowOff>
    </xdr:to>
    <xdr:sp macro="" textlink="">
      <xdr:nvSpPr>
        <xdr:cNvPr id="439" name="楕円 438"/>
        <xdr:cNvSpPr/>
      </xdr:nvSpPr>
      <xdr:spPr>
        <a:xfrm>
          <a:off x="15430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93345</xdr:rowOff>
    </xdr:from>
    <xdr:to>
      <xdr:col>85</xdr:col>
      <xdr:colOff>127000</xdr:colOff>
      <xdr:row>37</xdr:row>
      <xdr:rowOff>137160</xdr:rowOff>
    </xdr:to>
    <xdr:cxnSp macro="">
      <xdr:nvCxnSpPr>
        <xdr:cNvPr id="440" name="直線コネクタ 439"/>
        <xdr:cNvCxnSpPr/>
      </xdr:nvCxnSpPr>
      <xdr:spPr>
        <a:xfrm>
          <a:off x="15481300" y="64369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17780</xdr:rowOff>
    </xdr:from>
    <xdr:to>
      <xdr:col>76</xdr:col>
      <xdr:colOff>165100</xdr:colOff>
      <xdr:row>37</xdr:row>
      <xdr:rowOff>119380</xdr:rowOff>
    </xdr:to>
    <xdr:sp macro="" textlink="">
      <xdr:nvSpPr>
        <xdr:cNvPr id="441" name="楕円 440"/>
        <xdr:cNvSpPr/>
      </xdr:nvSpPr>
      <xdr:spPr>
        <a:xfrm>
          <a:off x="14541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68580</xdr:rowOff>
    </xdr:from>
    <xdr:to>
      <xdr:col>81</xdr:col>
      <xdr:colOff>50800</xdr:colOff>
      <xdr:row>37</xdr:row>
      <xdr:rowOff>93345</xdr:rowOff>
    </xdr:to>
    <xdr:cxnSp macro="">
      <xdr:nvCxnSpPr>
        <xdr:cNvPr id="442" name="直線コネクタ 441"/>
        <xdr:cNvCxnSpPr/>
      </xdr:nvCxnSpPr>
      <xdr:spPr>
        <a:xfrm>
          <a:off x="14592300" y="64122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149225</xdr:rowOff>
    </xdr:from>
    <xdr:to>
      <xdr:col>72</xdr:col>
      <xdr:colOff>38100</xdr:colOff>
      <xdr:row>37</xdr:row>
      <xdr:rowOff>79375</xdr:rowOff>
    </xdr:to>
    <xdr:sp macro="" textlink="">
      <xdr:nvSpPr>
        <xdr:cNvPr id="443" name="楕円 442"/>
        <xdr:cNvSpPr/>
      </xdr:nvSpPr>
      <xdr:spPr>
        <a:xfrm>
          <a:off x="13652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28575</xdr:rowOff>
    </xdr:from>
    <xdr:to>
      <xdr:col>76</xdr:col>
      <xdr:colOff>114300</xdr:colOff>
      <xdr:row>37</xdr:row>
      <xdr:rowOff>68580</xdr:rowOff>
    </xdr:to>
    <xdr:cxnSp macro="">
      <xdr:nvCxnSpPr>
        <xdr:cNvPr id="444" name="直線コネクタ 443"/>
        <xdr:cNvCxnSpPr/>
      </xdr:nvCxnSpPr>
      <xdr:spPr>
        <a:xfrm>
          <a:off x="13703300" y="6372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109220</xdr:rowOff>
    </xdr:from>
    <xdr:to>
      <xdr:col>67</xdr:col>
      <xdr:colOff>101600</xdr:colOff>
      <xdr:row>37</xdr:row>
      <xdr:rowOff>39370</xdr:rowOff>
    </xdr:to>
    <xdr:sp macro="" textlink="">
      <xdr:nvSpPr>
        <xdr:cNvPr id="445" name="楕円 444"/>
        <xdr:cNvSpPr/>
      </xdr:nvSpPr>
      <xdr:spPr>
        <a:xfrm>
          <a:off x="12763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160020</xdr:rowOff>
    </xdr:from>
    <xdr:to>
      <xdr:col>71</xdr:col>
      <xdr:colOff>177800</xdr:colOff>
      <xdr:row>37</xdr:row>
      <xdr:rowOff>28575</xdr:rowOff>
    </xdr:to>
    <xdr:cxnSp macro="">
      <xdr:nvCxnSpPr>
        <xdr:cNvPr id="446" name="直線コネクタ 445"/>
        <xdr:cNvCxnSpPr/>
      </xdr:nvCxnSpPr>
      <xdr:spPr>
        <a:xfrm>
          <a:off x="12814300" y="6332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67327</xdr:rowOff>
    </xdr:from>
    <xdr:ext cx="405111" cy="259045"/>
    <xdr:sp macro="" textlink="">
      <xdr:nvSpPr>
        <xdr:cNvPr id="447" name="n_1aveValue【認定こども園・幼稚園・保育所】&#10;有形固定資産減価償却率"/>
        <xdr:cNvSpPr txBox="1"/>
      </xdr:nvSpPr>
      <xdr:spPr>
        <a:xfrm>
          <a:off x="15266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448" name="n_2aveValue【認定こども園・幼稚園・保育所】&#10;有形固定資産減価償却率"/>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33037</xdr:rowOff>
    </xdr:from>
    <xdr:ext cx="405111" cy="259045"/>
    <xdr:sp macro="" textlink="">
      <xdr:nvSpPr>
        <xdr:cNvPr id="449" name="n_3aveValue【認定こども園・幼稚園・保育所】&#10;有形固定資産減価償却率"/>
        <xdr:cNvSpPr txBox="1"/>
      </xdr:nvSpPr>
      <xdr:spPr>
        <a:xfrm>
          <a:off x="13500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145432</xdr:rowOff>
    </xdr:from>
    <xdr:ext cx="405111" cy="259045"/>
    <xdr:sp macro="" textlink="">
      <xdr:nvSpPr>
        <xdr:cNvPr id="450" name="n_4aveValue【認定こども園・幼稚園・保育所】&#10;有形固定資産減価償却率"/>
        <xdr:cNvSpPr txBox="1"/>
      </xdr:nvSpPr>
      <xdr:spPr>
        <a:xfrm>
          <a:off x="12611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135272</xdr:rowOff>
    </xdr:from>
    <xdr:ext cx="405111" cy="259045"/>
    <xdr:sp macro="" textlink="">
      <xdr:nvSpPr>
        <xdr:cNvPr id="451" name="n_1mainValue【認定こども園・幼稚園・保育所】&#10;有形固定資産減価償却率"/>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110507</xdr:rowOff>
    </xdr:from>
    <xdr:ext cx="405111" cy="259045"/>
    <xdr:sp macro="" textlink="">
      <xdr:nvSpPr>
        <xdr:cNvPr id="452" name="n_2mainValue【認定こども園・幼稚園・保育所】&#10;有形固定資産減価償却率"/>
        <xdr:cNvSpPr txBox="1"/>
      </xdr:nvSpPr>
      <xdr:spPr>
        <a:xfrm>
          <a:off x="143897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70502</xdr:rowOff>
    </xdr:from>
    <xdr:ext cx="405111" cy="259045"/>
    <xdr:sp macro="" textlink="">
      <xdr:nvSpPr>
        <xdr:cNvPr id="453" name="n_3mainValue【認定こども園・幼稚園・保育所】&#10;有形固定資産減価償却率"/>
        <xdr:cNvSpPr txBox="1"/>
      </xdr:nvSpPr>
      <xdr:spPr>
        <a:xfrm>
          <a:off x="13500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30497</xdr:rowOff>
    </xdr:from>
    <xdr:ext cx="405111" cy="259045"/>
    <xdr:sp macro="" textlink="">
      <xdr:nvSpPr>
        <xdr:cNvPr id="454" name="n_4mainValue【認定こども園・幼稚園・保育所】&#10;有形固定資産減価償却率"/>
        <xdr:cNvSpPr txBox="1"/>
      </xdr:nvSpPr>
      <xdr:spPr>
        <a:xfrm>
          <a:off x="126117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6" name="テキスト ボックス 46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8" name="テキスト ボックス 46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0" name="テキスト ボックス 46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2" name="テキスト ボックス 47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4" name="テキスト ボックス 47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6" name="テキスト ボックス 47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161108</xdr:rowOff>
    </xdr:from>
    <xdr:to>
      <xdr:col>116</xdr:col>
      <xdr:colOff>62864</xdr:colOff>
      <xdr:row>42</xdr:row>
      <xdr:rowOff>40277</xdr:rowOff>
    </xdr:to>
    <xdr:cxnSp macro="">
      <xdr:nvCxnSpPr>
        <xdr:cNvPr id="480" name="直線コネクタ 479"/>
        <xdr:cNvCxnSpPr/>
      </xdr:nvCxnSpPr>
      <xdr:spPr>
        <a:xfrm flipV="1">
          <a:off x="22160864" y="5647508"/>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81"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82" name="直線コネクタ 481"/>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107785</xdr:rowOff>
    </xdr:from>
    <xdr:ext cx="469744" cy="259045"/>
    <xdr:sp macro="" textlink="">
      <xdr:nvSpPr>
        <xdr:cNvPr id="483" name="【認定こども園・幼稚園・保育所】&#10;一人当たり面積最大値テキスト"/>
        <xdr:cNvSpPr txBox="1"/>
      </xdr:nvSpPr>
      <xdr:spPr>
        <a:xfrm>
          <a:off x="22199600" y="542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161108</xdr:rowOff>
    </xdr:from>
    <xdr:to>
      <xdr:col>116</xdr:col>
      <xdr:colOff>152400</xdr:colOff>
      <xdr:row>32</xdr:row>
      <xdr:rowOff>161108</xdr:rowOff>
    </xdr:to>
    <xdr:cxnSp macro="">
      <xdr:nvCxnSpPr>
        <xdr:cNvPr id="484" name="直線コネクタ 483"/>
        <xdr:cNvCxnSpPr/>
      </xdr:nvCxnSpPr>
      <xdr:spPr>
        <a:xfrm>
          <a:off x="22072600" y="5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41383</xdr:rowOff>
    </xdr:from>
    <xdr:ext cx="469744" cy="259045"/>
    <xdr:sp macro="" textlink="">
      <xdr:nvSpPr>
        <xdr:cNvPr id="485" name="【認定こども園・幼稚園・保育所】&#10;一人当たり面積平均値テキスト"/>
        <xdr:cNvSpPr txBox="1"/>
      </xdr:nvSpPr>
      <xdr:spPr>
        <a:xfrm>
          <a:off x="22199600" y="6727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86" name="フローチャート: 判断 485"/>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487" name="フローチャート: 判断 486"/>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43362</xdr:rowOff>
    </xdr:from>
    <xdr:to>
      <xdr:col>107</xdr:col>
      <xdr:colOff>101600</xdr:colOff>
      <xdr:row>39</xdr:row>
      <xdr:rowOff>144962</xdr:rowOff>
    </xdr:to>
    <xdr:sp macro="" textlink="">
      <xdr:nvSpPr>
        <xdr:cNvPr id="488" name="フローチャート: 判断 487"/>
        <xdr:cNvSpPr/>
      </xdr:nvSpPr>
      <xdr:spPr>
        <a:xfrm>
          <a:off x="20383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489" name="フローチャート: 判断 488"/>
        <xdr:cNvSpPr/>
      </xdr:nvSpPr>
      <xdr:spPr>
        <a:xfrm>
          <a:off x="19494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102144</xdr:rowOff>
    </xdr:from>
    <xdr:to>
      <xdr:col>98</xdr:col>
      <xdr:colOff>38100</xdr:colOff>
      <xdr:row>34</xdr:row>
      <xdr:rowOff>32294</xdr:rowOff>
    </xdr:to>
    <xdr:sp macro="" textlink="">
      <xdr:nvSpPr>
        <xdr:cNvPr id="490" name="フローチャート: 判断 489"/>
        <xdr:cNvSpPr/>
      </xdr:nvSpPr>
      <xdr:spPr>
        <a:xfrm>
          <a:off x="18605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110308</xdr:rowOff>
    </xdr:from>
    <xdr:to>
      <xdr:col>116</xdr:col>
      <xdr:colOff>114300</xdr:colOff>
      <xdr:row>37</xdr:row>
      <xdr:rowOff>40458</xdr:rowOff>
    </xdr:to>
    <xdr:sp macro="" textlink="">
      <xdr:nvSpPr>
        <xdr:cNvPr id="496" name="楕円 495"/>
        <xdr:cNvSpPr/>
      </xdr:nvSpPr>
      <xdr:spPr>
        <a:xfrm>
          <a:off x="221107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133185</xdr:rowOff>
    </xdr:from>
    <xdr:ext cx="469744" cy="259045"/>
    <xdr:sp macro="" textlink="">
      <xdr:nvSpPr>
        <xdr:cNvPr id="497" name="【認定こども園・幼稚園・保育所】&#10;一人当たり面積該当値テキスト"/>
        <xdr:cNvSpPr txBox="1"/>
      </xdr:nvSpPr>
      <xdr:spPr>
        <a:xfrm>
          <a:off x="22199600" y="613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120106</xdr:rowOff>
    </xdr:from>
    <xdr:to>
      <xdr:col>112</xdr:col>
      <xdr:colOff>38100</xdr:colOff>
      <xdr:row>37</xdr:row>
      <xdr:rowOff>50256</xdr:rowOff>
    </xdr:to>
    <xdr:sp macro="" textlink="">
      <xdr:nvSpPr>
        <xdr:cNvPr id="498" name="楕円 497"/>
        <xdr:cNvSpPr/>
      </xdr:nvSpPr>
      <xdr:spPr>
        <a:xfrm>
          <a:off x="21272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161108</xdr:rowOff>
    </xdr:from>
    <xdr:to>
      <xdr:col>116</xdr:col>
      <xdr:colOff>63500</xdr:colOff>
      <xdr:row>36</xdr:row>
      <xdr:rowOff>170906</xdr:rowOff>
    </xdr:to>
    <xdr:cxnSp macro="">
      <xdr:nvCxnSpPr>
        <xdr:cNvPr id="499" name="直線コネクタ 498"/>
        <xdr:cNvCxnSpPr/>
      </xdr:nvCxnSpPr>
      <xdr:spPr>
        <a:xfrm flipV="1">
          <a:off x="21323300" y="633330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120106</xdr:rowOff>
    </xdr:from>
    <xdr:to>
      <xdr:col>107</xdr:col>
      <xdr:colOff>101600</xdr:colOff>
      <xdr:row>37</xdr:row>
      <xdr:rowOff>50256</xdr:rowOff>
    </xdr:to>
    <xdr:sp macro="" textlink="">
      <xdr:nvSpPr>
        <xdr:cNvPr id="500" name="楕円 499"/>
        <xdr:cNvSpPr/>
      </xdr:nvSpPr>
      <xdr:spPr>
        <a:xfrm>
          <a:off x="20383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170906</xdr:rowOff>
    </xdr:from>
    <xdr:to>
      <xdr:col>111</xdr:col>
      <xdr:colOff>177800</xdr:colOff>
      <xdr:row>36</xdr:row>
      <xdr:rowOff>170906</xdr:rowOff>
    </xdr:to>
    <xdr:cxnSp macro="">
      <xdr:nvCxnSpPr>
        <xdr:cNvPr id="501" name="直線コネクタ 500"/>
        <xdr:cNvCxnSpPr/>
      </xdr:nvCxnSpPr>
      <xdr:spPr>
        <a:xfrm>
          <a:off x="20434300" y="63431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126637</xdr:rowOff>
    </xdr:from>
    <xdr:to>
      <xdr:col>102</xdr:col>
      <xdr:colOff>165100</xdr:colOff>
      <xdr:row>37</xdr:row>
      <xdr:rowOff>56787</xdr:rowOff>
    </xdr:to>
    <xdr:sp macro="" textlink="">
      <xdr:nvSpPr>
        <xdr:cNvPr id="502" name="楕円 501"/>
        <xdr:cNvSpPr/>
      </xdr:nvSpPr>
      <xdr:spPr>
        <a:xfrm>
          <a:off x="19494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170906</xdr:rowOff>
    </xdr:from>
    <xdr:to>
      <xdr:col>107</xdr:col>
      <xdr:colOff>50800</xdr:colOff>
      <xdr:row>37</xdr:row>
      <xdr:rowOff>5987</xdr:rowOff>
    </xdr:to>
    <xdr:cxnSp macro="">
      <xdr:nvCxnSpPr>
        <xdr:cNvPr id="503" name="直線コネクタ 502"/>
        <xdr:cNvCxnSpPr/>
      </xdr:nvCxnSpPr>
      <xdr:spPr>
        <a:xfrm flipV="1">
          <a:off x="19545300" y="63431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133169</xdr:rowOff>
    </xdr:from>
    <xdr:to>
      <xdr:col>98</xdr:col>
      <xdr:colOff>38100</xdr:colOff>
      <xdr:row>37</xdr:row>
      <xdr:rowOff>63319</xdr:rowOff>
    </xdr:to>
    <xdr:sp macro="" textlink="">
      <xdr:nvSpPr>
        <xdr:cNvPr id="504" name="楕円 503"/>
        <xdr:cNvSpPr/>
      </xdr:nvSpPr>
      <xdr:spPr>
        <a:xfrm>
          <a:off x="18605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5987</xdr:rowOff>
    </xdr:from>
    <xdr:to>
      <xdr:col>102</xdr:col>
      <xdr:colOff>114300</xdr:colOff>
      <xdr:row>37</xdr:row>
      <xdr:rowOff>12519</xdr:rowOff>
    </xdr:to>
    <xdr:cxnSp macro="">
      <xdr:nvCxnSpPr>
        <xdr:cNvPr id="505" name="直線コネクタ 504"/>
        <xdr:cNvCxnSpPr/>
      </xdr:nvCxnSpPr>
      <xdr:spPr>
        <a:xfrm flipV="1">
          <a:off x="18656300" y="63496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561</xdr:rowOff>
    </xdr:from>
    <xdr:ext cx="469744" cy="259045"/>
    <xdr:sp macro="" textlink="">
      <xdr:nvSpPr>
        <xdr:cNvPr id="506" name="n_1aveValue【認定こども園・幼稚園・保育所】&#10;一人当たり面積"/>
        <xdr:cNvSpPr txBox="1"/>
      </xdr:nvSpPr>
      <xdr:spPr>
        <a:xfrm>
          <a:off x="210757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136089</xdr:rowOff>
    </xdr:from>
    <xdr:ext cx="469744" cy="259045"/>
    <xdr:sp macro="" textlink="">
      <xdr:nvSpPr>
        <xdr:cNvPr id="507" name="n_2aveValue【認定こども園・幼稚園・保育所】&#10;一人当たり面積"/>
        <xdr:cNvSpPr txBox="1"/>
      </xdr:nvSpPr>
      <xdr:spPr>
        <a:xfrm>
          <a:off x="201994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162214</xdr:rowOff>
    </xdr:from>
    <xdr:ext cx="469744" cy="259045"/>
    <xdr:sp macro="" textlink="">
      <xdr:nvSpPr>
        <xdr:cNvPr id="508" name="n_3aveValue【認定こども園・幼稚園・保育所】&#10;一人当たり面積"/>
        <xdr:cNvSpPr txBox="1"/>
      </xdr:nvSpPr>
      <xdr:spPr>
        <a:xfrm>
          <a:off x="19310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48821</xdr:rowOff>
    </xdr:from>
    <xdr:ext cx="469744" cy="259045"/>
    <xdr:sp macro="" textlink="">
      <xdr:nvSpPr>
        <xdr:cNvPr id="509" name="n_4aveValue【認定こども園・幼稚園・保育所】&#10;一人当たり面積"/>
        <xdr:cNvSpPr txBox="1"/>
      </xdr:nvSpPr>
      <xdr:spPr>
        <a:xfrm>
          <a:off x="18421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66783</xdr:rowOff>
    </xdr:from>
    <xdr:ext cx="469744" cy="259045"/>
    <xdr:sp macro="" textlink="">
      <xdr:nvSpPr>
        <xdr:cNvPr id="510" name="n_1mainValue【認定こども園・幼稚園・保育所】&#10;一人当たり面積"/>
        <xdr:cNvSpPr txBox="1"/>
      </xdr:nvSpPr>
      <xdr:spPr>
        <a:xfrm>
          <a:off x="21075727" y="606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66783</xdr:rowOff>
    </xdr:from>
    <xdr:ext cx="469744" cy="259045"/>
    <xdr:sp macro="" textlink="">
      <xdr:nvSpPr>
        <xdr:cNvPr id="511" name="n_2mainValue【認定こども園・幼稚園・保育所】&#10;一人当たり面積"/>
        <xdr:cNvSpPr txBox="1"/>
      </xdr:nvSpPr>
      <xdr:spPr>
        <a:xfrm>
          <a:off x="20199427" y="606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73314</xdr:rowOff>
    </xdr:from>
    <xdr:ext cx="469744" cy="259045"/>
    <xdr:sp macro="" textlink="">
      <xdr:nvSpPr>
        <xdr:cNvPr id="512" name="n_3mainValue【認定こども園・幼稚園・保育所】&#10;一人当たり面積"/>
        <xdr:cNvSpPr txBox="1"/>
      </xdr:nvSpPr>
      <xdr:spPr>
        <a:xfrm>
          <a:off x="19310427" y="607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54446</xdr:rowOff>
    </xdr:from>
    <xdr:ext cx="469744" cy="259045"/>
    <xdr:sp macro="" textlink="">
      <xdr:nvSpPr>
        <xdr:cNvPr id="513" name="n_4mainValue【認定こども園・幼稚園・保育所】&#10;一人当たり面積"/>
        <xdr:cNvSpPr txBox="1"/>
      </xdr:nvSpPr>
      <xdr:spPr>
        <a:xfrm>
          <a:off x="18421427" y="639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4" name="テキスト ボックス 52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6" name="テキスト ボックス 52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156210</xdr:rowOff>
    </xdr:to>
    <xdr:cxnSp macro="">
      <xdr:nvCxnSpPr>
        <xdr:cNvPr id="538" name="直線コネクタ 537"/>
        <xdr:cNvCxnSpPr/>
      </xdr:nvCxnSpPr>
      <xdr:spPr>
        <a:xfrm flipV="1">
          <a:off x="16318864" y="9464040"/>
          <a:ext cx="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160037</xdr:rowOff>
    </xdr:from>
    <xdr:ext cx="405111" cy="259045"/>
    <xdr:sp macro="" textlink="">
      <xdr:nvSpPr>
        <xdr:cNvPr id="539" name="【学校施設】&#10;有形固定資産減価償却率最小値テキスト"/>
        <xdr:cNvSpPr txBox="1"/>
      </xdr:nvSpPr>
      <xdr:spPr>
        <a:xfrm>
          <a:off x="16357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156210</xdr:rowOff>
    </xdr:from>
    <xdr:to>
      <xdr:col>86</xdr:col>
      <xdr:colOff>25400</xdr:colOff>
      <xdr:row>64</xdr:row>
      <xdr:rowOff>156210</xdr:rowOff>
    </xdr:to>
    <xdr:cxnSp macro="">
      <xdr:nvCxnSpPr>
        <xdr:cNvPr id="540" name="直線コネクタ 539"/>
        <xdr:cNvCxnSpPr/>
      </xdr:nvCxnSpPr>
      <xdr:spPr>
        <a:xfrm>
          <a:off x="16230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41"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42" name="直線コネクタ 541"/>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543" name="【学校施設】&#10;有形固定資産減価償却率平均値テキスト"/>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44" name="フローチャート: 判断 543"/>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5" name="フローチャート: 判断 544"/>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21590</xdr:rowOff>
    </xdr:from>
    <xdr:to>
      <xdr:col>76</xdr:col>
      <xdr:colOff>165100</xdr:colOff>
      <xdr:row>60</xdr:row>
      <xdr:rowOff>123190</xdr:rowOff>
    </xdr:to>
    <xdr:sp macro="" textlink="">
      <xdr:nvSpPr>
        <xdr:cNvPr id="546" name="フローチャート: 判断 545"/>
        <xdr:cNvSpPr/>
      </xdr:nvSpPr>
      <xdr:spPr>
        <a:xfrm>
          <a:off x="14541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116840</xdr:rowOff>
    </xdr:from>
    <xdr:to>
      <xdr:col>72</xdr:col>
      <xdr:colOff>38100</xdr:colOff>
      <xdr:row>60</xdr:row>
      <xdr:rowOff>46990</xdr:rowOff>
    </xdr:to>
    <xdr:sp macro="" textlink="">
      <xdr:nvSpPr>
        <xdr:cNvPr id="547" name="フローチャート: 判断 546"/>
        <xdr:cNvSpPr/>
      </xdr:nvSpPr>
      <xdr:spPr>
        <a:xfrm>
          <a:off x="13652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548" name="フローチャート: 判断 547"/>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54" name="楕円 553"/>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555" name="【学校施設】&#10;有形固定資産減価償却率該当値テキスト"/>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33020</xdr:rowOff>
    </xdr:from>
    <xdr:to>
      <xdr:col>81</xdr:col>
      <xdr:colOff>101600</xdr:colOff>
      <xdr:row>60</xdr:row>
      <xdr:rowOff>134620</xdr:rowOff>
    </xdr:to>
    <xdr:sp macro="" textlink="">
      <xdr:nvSpPr>
        <xdr:cNvPr id="556" name="楕円 555"/>
        <xdr:cNvSpPr/>
      </xdr:nvSpPr>
      <xdr:spPr>
        <a:xfrm>
          <a:off x="15430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83820</xdr:rowOff>
    </xdr:from>
    <xdr:to>
      <xdr:col>85</xdr:col>
      <xdr:colOff>127000</xdr:colOff>
      <xdr:row>60</xdr:row>
      <xdr:rowOff>114300</xdr:rowOff>
    </xdr:to>
    <xdr:cxnSp macro="">
      <xdr:nvCxnSpPr>
        <xdr:cNvPr id="557" name="直線コネクタ 556"/>
        <xdr:cNvCxnSpPr/>
      </xdr:nvCxnSpPr>
      <xdr:spPr>
        <a:xfrm>
          <a:off x="15481300" y="10370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135890</xdr:rowOff>
    </xdr:from>
    <xdr:to>
      <xdr:col>76</xdr:col>
      <xdr:colOff>165100</xdr:colOff>
      <xdr:row>60</xdr:row>
      <xdr:rowOff>66040</xdr:rowOff>
    </xdr:to>
    <xdr:sp macro="" textlink="">
      <xdr:nvSpPr>
        <xdr:cNvPr id="558" name="楕円 557"/>
        <xdr:cNvSpPr/>
      </xdr:nvSpPr>
      <xdr:spPr>
        <a:xfrm>
          <a:off x="14541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xdr:rowOff>
    </xdr:from>
    <xdr:to>
      <xdr:col>81</xdr:col>
      <xdr:colOff>50800</xdr:colOff>
      <xdr:row>60</xdr:row>
      <xdr:rowOff>83820</xdr:rowOff>
    </xdr:to>
    <xdr:cxnSp macro="">
      <xdr:nvCxnSpPr>
        <xdr:cNvPr id="559" name="直線コネクタ 558"/>
        <xdr:cNvCxnSpPr/>
      </xdr:nvCxnSpPr>
      <xdr:spPr>
        <a:xfrm>
          <a:off x="14592300" y="10302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97790</xdr:rowOff>
    </xdr:from>
    <xdr:to>
      <xdr:col>72</xdr:col>
      <xdr:colOff>38100</xdr:colOff>
      <xdr:row>60</xdr:row>
      <xdr:rowOff>27940</xdr:rowOff>
    </xdr:to>
    <xdr:sp macro="" textlink="">
      <xdr:nvSpPr>
        <xdr:cNvPr id="560" name="楕円 559"/>
        <xdr:cNvSpPr/>
      </xdr:nvSpPr>
      <xdr:spPr>
        <a:xfrm>
          <a:off x="1365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148590</xdr:rowOff>
    </xdr:from>
    <xdr:to>
      <xdr:col>76</xdr:col>
      <xdr:colOff>114300</xdr:colOff>
      <xdr:row>60</xdr:row>
      <xdr:rowOff>15240</xdr:rowOff>
    </xdr:to>
    <xdr:cxnSp macro="">
      <xdr:nvCxnSpPr>
        <xdr:cNvPr id="561" name="直線コネクタ 560"/>
        <xdr:cNvCxnSpPr/>
      </xdr:nvCxnSpPr>
      <xdr:spPr>
        <a:xfrm>
          <a:off x="13703300" y="10264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33020</xdr:rowOff>
    </xdr:from>
    <xdr:to>
      <xdr:col>67</xdr:col>
      <xdr:colOff>101600</xdr:colOff>
      <xdr:row>59</xdr:row>
      <xdr:rowOff>134620</xdr:rowOff>
    </xdr:to>
    <xdr:sp macro="" textlink="">
      <xdr:nvSpPr>
        <xdr:cNvPr id="562" name="楕円 561"/>
        <xdr:cNvSpPr/>
      </xdr:nvSpPr>
      <xdr:spPr>
        <a:xfrm>
          <a:off x="12763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83820</xdr:rowOff>
    </xdr:from>
    <xdr:to>
      <xdr:col>71</xdr:col>
      <xdr:colOff>177800</xdr:colOff>
      <xdr:row>59</xdr:row>
      <xdr:rowOff>148590</xdr:rowOff>
    </xdr:to>
    <xdr:cxnSp macro="">
      <xdr:nvCxnSpPr>
        <xdr:cNvPr id="563" name="直線コネクタ 562"/>
        <xdr:cNvCxnSpPr/>
      </xdr:nvCxnSpPr>
      <xdr:spPr>
        <a:xfrm>
          <a:off x="12814300" y="101993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64"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114317</xdr:rowOff>
    </xdr:from>
    <xdr:ext cx="405111" cy="259045"/>
    <xdr:sp macro="" textlink="">
      <xdr:nvSpPr>
        <xdr:cNvPr id="565" name="n_2aveValue【学校施設】&#10;有形固定資産減価償却率"/>
        <xdr:cNvSpPr txBox="1"/>
      </xdr:nvSpPr>
      <xdr:spPr>
        <a:xfrm>
          <a:off x="14389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38117</xdr:rowOff>
    </xdr:from>
    <xdr:ext cx="405111" cy="259045"/>
    <xdr:sp macro="" textlink="">
      <xdr:nvSpPr>
        <xdr:cNvPr id="566" name="n_3aveValue【学校施設】&#10;有形固定資産減価償却率"/>
        <xdr:cNvSpPr txBox="1"/>
      </xdr:nvSpPr>
      <xdr:spPr>
        <a:xfrm>
          <a:off x="13500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125747</xdr:rowOff>
    </xdr:from>
    <xdr:ext cx="405111" cy="259045"/>
    <xdr:sp macro="" textlink="">
      <xdr:nvSpPr>
        <xdr:cNvPr id="567" name="n_4aveValue【学校施設】&#10;有形固定資産減価償却率"/>
        <xdr:cNvSpPr txBox="1"/>
      </xdr:nvSpPr>
      <xdr:spPr>
        <a:xfrm>
          <a:off x="12611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125747</xdr:rowOff>
    </xdr:from>
    <xdr:ext cx="405111" cy="259045"/>
    <xdr:sp macro="" textlink="">
      <xdr:nvSpPr>
        <xdr:cNvPr id="568" name="n_1mainValue【学校施設】&#10;有形固定資産減価償却率"/>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82567</xdr:rowOff>
    </xdr:from>
    <xdr:ext cx="405111" cy="259045"/>
    <xdr:sp macro="" textlink="">
      <xdr:nvSpPr>
        <xdr:cNvPr id="569" name="n_2mainValue【学校施設】&#10;有形固定資産減価償却率"/>
        <xdr:cNvSpPr txBox="1"/>
      </xdr:nvSpPr>
      <xdr:spPr>
        <a:xfrm>
          <a:off x="14389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70" name="n_3mainValue【学校施設】&#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151147</xdr:rowOff>
    </xdr:from>
    <xdr:ext cx="405111" cy="259045"/>
    <xdr:sp macro="" textlink="">
      <xdr:nvSpPr>
        <xdr:cNvPr id="571" name="n_4mainValue【学校施設】&#10;有形固定資産減価償却率"/>
        <xdr:cNvSpPr txBox="1"/>
      </xdr:nvSpPr>
      <xdr:spPr>
        <a:xfrm>
          <a:off x="12611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106070</xdr:rowOff>
    </xdr:from>
    <xdr:to>
      <xdr:col>116</xdr:col>
      <xdr:colOff>62864</xdr:colOff>
      <xdr:row>63</xdr:row>
      <xdr:rowOff>34290</xdr:rowOff>
    </xdr:to>
    <xdr:cxnSp macro="">
      <xdr:nvCxnSpPr>
        <xdr:cNvPr id="594" name="直線コネクタ 593"/>
        <xdr:cNvCxnSpPr/>
      </xdr:nvCxnSpPr>
      <xdr:spPr>
        <a:xfrm flipV="1">
          <a:off x="22160864" y="9878720"/>
          <a:ext cx="0" cy="95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38117</xdr:rowOff>
    </xdr:from>
    <xdr:ext cx="469744" cy="259045"/>
    <xdr:sp macro="" textlink="">
      <xdr:nvSpPr>
        <xdr:cNvPr id="595" name="【学校施設】&#10;一人当たり面積最小値テキスト"/>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34290</xdr:rowOff>
    </xdr:from>
    <xdr:to>
      <xdr:col>116</xdr:col>
      <xdr:colOff>152400</xdr:colOff>
      <xdr:row>63</xdr:row>
      <xdr:rowOff>34290</xdr:rowOff>
    </xdr:to>
    <xdr:cxnSp macro="">
      <xdr:nvCxnSpPr>
        <xdr:cNvPr id="596" name="直線コネクタ 595"/>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52747</xdr:rowOff>
    </xdr:from>
    <xdr:ext cx="469744" cy="259045"/>
    <xdr:sp macro="" textlink="">
      <xdr:nvSpPr>
        <xdr:cNvPr id="597" name="【学校施設】&#10;一人当たり面積最大値テキスト"/>
        <xdr:cNvSpPr txBox="1"/>
      </xdr:nvSpPr>
      <xdr:spPr>
        <a:xfrm>
          <a:off x="22199600" y="96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106070</xdr:rowOff>
    </xdr:from>
    <xdr:to>
      <xdr:col>116</xdr:col>
      <xdr:colOff>152400</xdr:colOff>
      <xdr:row>57</xdr:row>
      <xdr:rowOff>106070</xdr:rowOff>
    </xdr:to>
    <xdr:cxnSp macro="">
      <xdr:nvCxnSpPr>
        <xdr:cNvPr id="598" name="直線コネクタ 597"/>
        <xdr:cNvCxnSpPr/>
      </xdr:nvCxnSpPr>
      <xdr:spPr>
        <a:xfrm>
          <a:off x="22072600" y="987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83634</xdr:rowOff>
    </xdr:from>
    <xdr:ext cx="469744" cy="259045"/>
    <xdr:sp macro="" textlink="">
      <xdr:nvSpPr>
        <xdr:cNvPr id="599" name="【学校施設】&#10;一人当たり面積平均値テキスト"/>
        <xdr:cNvSpPr txBox="1"/>
      </xdr:nvSpPr>
      <xdr:spPr>
        <a:xfrm>
          <a:off x="22199600" y="10370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60757</xdr:rowOff>
    </xdr:from>
    <xdr:to>
      <xdr:col>116</xdr:col>
      <xdr:colOff>114300</xdr:colOff>
      <xdr:row>61</xdr:row>
      <xdr:rowOff>162357</xdr:rowOff>
    </xdr:to>
    <xdr:sp macro="" textlink="">
      <xdr:nvSpPr>
        <xdr:cNvPr id="600" name="フローチャート: 判断 599"/>
        <xdr:cNvSpPr/>
      </xdr:nvSpPr>
      <xdr:spPr>
        <a:xfrm>
          <a:off x="22110700" y="1051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39268</xdr:rowOff>
    </xdr:from>
    <xdr:to>
      <xdr:col>112</xdr:col>
      <xdr:colOff>38100</xdr:colOff>
      <xdr:row>61</xdr:row>
      <xdr:rowOff>140868</xdr:rowOff>
    </xdr:to>
    <xdr:sp macro="" textlink="">
      <xdr:nvSpPr>
        <xdr:cNvPr id="601" name="フローチャート: 判断 600"/>
        <xdr:cNvSpPr/>
      </xdr:nvSpPr>
      <xdr:spPr>
        <a:xfrm>
          <a:off x="21272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41097</xdr:rowOff>
    </xdr:from>
    <xdr:to>
      <xdr:col>107</xdr:col>
      <xdr:colOff>101600</xdr:colOff>
      <xdr:row>61</xdr:row>
      <xdr:rowOff>142697</xdr:rowOff>
    </xdr:to>
    <xdr:sp macro="" textlink="">
      <xdr:nvSpPr>
        <xdr:cNvPr id="602" name="フローチャート: 判断 601"/>
        <xdr:cNvSpPr/>
      </xdr:nvSpPr>
      <xdr:spPr>
        <a:xfrm>
          <a:off x="20383500" y="104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48413</xdr:rowOff>
    </xdr:from>
    <xdr:to>
      <xdr:col>102</xdr:col>
      <xdr:colOff>165100</xdr:colOff>
      <xdr:row>61</xdr:row>
      <xdr:rowOff>150013</xdr:rowOff>
    </xdr:to>
    <xdr:sp macro="" textlink="">
      <xdr:nvSpPr>
        <xdr:cNvPr id="603" name="フローチャート: 判断 602"/>
        <xdr:cNvSpPr/>
      </xdr:nvSpPr>
      <xdr:spPr>
        <a:xfrm>
          <a:off x="19494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49784</xdr:rowOff>
    </xdr:from>
    <xdr:to>
      <xdr:col>98</xdr:col>
      <xdr:colOff>38100</xdr:colOff>
      <xdr:row>61</xdr:row>
      <xdr:rowOff>151384</xdr:rowOff>
    </xdr:to>
    <xdr:sp macro="" textlink="">
      <xdr:nvSpPr>
        <xdr:cNvPr id="604" name="フローチャート: 判断 603"/>
        <xdr:cNvSpPr/>
      </xdr:nvSpPr>
      <xdr:spPr>
        <a:xfrm>
          <a:off x="18605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37440</xdr:rowOff>
    </xdr:from>
    <xdr:to>
      <xdr:col>116</xdr:col>
      <xdr:colOff>114300</xdr:colOff>
      <xdr:row>62</xdr:row>
      <xdr:rowOff>139040</xdr:rowOff>
    </xdr:to>
    <xdr:sp macro="" textlink="">
      <xdr:nvSpPr>
        <xdr:cNvPr id="610" name="楕円 609"/>
        <xdr:cNvSpPr/>
      </xdr:nvSpPr>
      <xdr:spPr>
        <a:xfrm>
          <a:off x="22110700" y="106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123817</xdr:rowOff>
    </xdr:from>
    <xdr:ext cx="469744" cy="259045"/>
    <xdr:sp macro="" textlink="">
      <xdr:nvSpPr>
        <xdr:cNvPr id="611" name="【学校施設】&#10;一人当たり面積該当値テキスト"/>
        <xdr:cNvSpPr txBox="1"/>
      </xdr:nvSpPr>
      <xdr:spPr>
        <a:xfrm>
          <a:off x="22199600" y="105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29210</xdr:rowOff>
    </xdr:from>
    <xdr:to>
      <xdr:col>112</xdr:col>
      <xdr:colOff>38100</xdr:colOff>
      <xdr:row>62</xdr:row>
      <xdr:rowOff>130810</xdr:rowOff>
    </xdr:to>
    <xdr:sp macro="" textlink="">
      <xdr:nvSpPr>
        <xdr:cNvPr id="612" name="楕円 611"/>
        <xdr:cNvSpPr/>
      </xdr:nvSpPr>
      <xdr:spPr>
        <a:xfrm>
          <a:off x="21272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80010</xdr:rowOff>
    </xdr:from>
    <xdr:to>
      <xdr:col>116</xdr:col>
      <xdr:colOff>63500</xdr:colOff>
      <xdr:row>62</xdr:row>
      <xdr:rowOff>88240</xdr:rowOff>
    </xdr:to>
    <xdr:cxnSp macro="">
      <xdr:nvCxnSpPr>
        <xdr:cNvPr id="613" name="直線コネクタ 612"/>
        <xdr:cNvCxnSpPr/>
      </xdr:nvCxnSpPr>
      <xdr:spPr>
        <a:xfrm>
          <a:off x="21323300" y="10709910"/>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28753</xdr:rowOff>
    </xdr:from>
    <xdr:to>
      <xdr:col>107</xdr:col>
      <xdr:colOff>101600</xdr:colOff>
      <xdr:row>62</xdr:row>
      <xdr:rowOff>130353</xdr:rowOff>
    </xdr:to>
    <xdr:sp macro="" textlink="">
      <xdr:nvSpPr>
        <xdr:cNvPr id="614" name="楕円 613"/>
        <xdr:cNvSpPr/>
      </xdr:nvSpPr>
      <xdr:spPr>
        <a:xfrm>
          <a:off x="20383500" y="106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79553</xdr:rowOff>
    </xdr:from>
    <xdr:to>
      <xdr:col>111</xdr:col>
      <xdr:colOff>177800</xdr:colOff>
      <xdr:row>62</xdr:row>
      <xdr:rowOff>80010</xdr:rowOff>
    </xdr:to>
    <xdr:cxnSp macro="">
      <xdr:nvCxnSpPr>
        <xdr:cNvPr id="615" name="直線コネクタ 614"/>
        <xdr:cNvCxnSpPr/>
      </xdr:nvCxnSpPr>
      <xdr:spPr>
        <a:xfrm>
          <a:off x="20434300" y="107094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159969</xdr:rowOff>
    </xdr:from>
    <xdr:to>
      <xdr:col>102</xdr:col>
      <xdr:colOff>165100</xdr:colOff>
      <xdr:row>62</xdr:row>
      <xdr:rowOff>90119</xdr:rowOff>
    </xdr:to>
    <xdr:sp macro="" textlink="">
      <xdr:nvSpPr>
        <xdr:cNvPr id="616" name="楕円 615"/>
        <xdr:cNvSpPr/>
      </xdr:nvSpPr>
      <xdr:spPr>
        <a:xfrm>
          <a:off x="19494500" y="1061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39319</xdr:rowOff>
    </xdr:from>
    <xdr:to>
      <xdr:col>107</xdr:col>
      <xdr:colOff>50800</xdr:colOff>
      <xdr:row>62</xdr:row>
      <xdr:rowOff>79553</xdr:rowOff>
    </xdr:to>
    <xdr:cxnSp macro="">
      <xdr:nvCxnSpPr>
        <xdr:cNvPr id="617" name="直線コネクタ 616"/>
        <xdr:cNvCxnSpPr/>
      </xdr:nvCxnSpPr>
      <xdr:spPr>
        <a:xfrm>
          <a:off x="19545300" y="10669219"/>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159969</xdr:rowOff>
    </xdr:from>
    <xdr:to>
      <xdr:col>98</xdr:col>
      <xdr:colOff>38100</xdr:colOff>
      <xdr:row>62</xdr:row>
      <xdr:rowOff>90119</xdr:rowOff>
    </xdr:to>
    <xdr:sp macro="" textlink="">
      <xdr:nvSpPr>
        <xdr:cNvPr id="618" name="楕円 617"/>
        <xdr:cNvSpPr/>
      </xdr:nvSpPr>
      <xdr:spPr>
        <a:xfrm>
          <a:off x="18605500" y="1061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39319</xdr:rowOff>
    </xdr:from>
    <xdr:to>
      <xdr:col>102</xdr:col>
      <xdr:colOff>114300</xdr:colOff>
      <xdr:row>62</xdr:row>
      <xdr:rowOff>39319</xdr:rowOff>
    </xdr:to>
    <xdr:cxnSp macro="">
      <xdr:nvCxnSpPr>
        <xdr:cNvPr id="619" name="直線コネクタ 618"/>
        <xdr:cNvCxnSpPr/>
      </xdr:nvCxnSpPr>
      <xdr:spPr>
        <a:xfrm>
          <a:off x="18656300" y="106692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157395</xdr:rowOff>
    </xdr:from>
    <xdr:ext cx="469744" cy="259045"/>
    <xdr:sp macro="" textlink="">
      <xdr:nvSpPr>
        <xdr:cNvPr id="620" name="n_1aveValue【学校施設】&#10;一人当たり面積"/>
        <xdr:cNvSpPr txBox="1"/>
      </xdr:nvSpPr>
      <xdr:spPr>
        <a:xfrm>
          <a:off x="210757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159224</xdr:rowOff>
    </xdr:from>
    <xdr:ext cx="469744" cy="259045"/>
    <xdr:sp macro="" textlink="">
      <xdr:nvSpPr>
        <xdr:cNvPr id="621" name="n_2aveValue【学校施設】&#10;一人当たり面積"/>
        <xdr:cNvSpPr txBox="1"/>
      </xdr:nvSpPr>
      <xdr:spPr>
        <a:xfrm>
          <a:off x="20199427" y="1027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166540</xdr:rowOff>
    </xdr:from>
    <xdr:ext cx="469744" cy="259045"/>
    <xdr:sp macro="" textlink="">
      <xdr:nvSpPr>
        <xdr:cNvPr id="622" name="n_3aveValue【学校施設】&#10;一人当たり面積"/>
        <xdr:cNvSpPr txBox="1"/>
      </xdr:nvSpPr>
      <xdr:spPr>
        <a:xfrm>
          <a:off x="19310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167911</xdr:rowOff>
    </xdr:from>
    <xdr:ext cx="469744" cy="259045"/>
    <xdr:sp macro="" textlink="">
      <xdr:nvSpPr>
        <xdr:cNvPr id="623" name="n_4aveValue【学校施設】&#10;一人当たり面積"/>
        <xdr:cNvSpPr txBox="1"/>
      </xdr:nvSpPr>
      <xdr:spPr>
        <a:xfrm>
          <a:off x="18421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121937</xdr:rowOff>
    </xdr:from>
    <xdr:ext cx="469744" cy="259045"/>
    <xdr:sp macro="" textlink="">
      <xdr:nvSpPr>
        <xdr:cNvPr id="624" name="n_1mainValue【学校施設】&#10;一人当たり面積"/>
        <xdr:cNvSpPr txBox="1"/>
      </xdr:nvSpPr>
      <xdr:spPr>
        <a:xfrm>
          <a:off x="21075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121480</xdr:rowOff>
    </xdr:from>
    <xdr:ext cx="469744" cy="259045"/>
    <xdr:sp macro="" textlink="">
      <xdr:nvSpPr>
        <xdr:cNvPr id="625" name="n_2mainValue【学校施設】&#10;一人当たり面積"/>
        <xdr:cNvSpPr txBox="1"/>
      </xdr:nvSpPr>
      <xdr:spPr>
        <a:xfrm>
          <a:off x="20199427" y="1075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81246</xdr:rowOff>
    </xdr:from>
    <xdr:ext cx="469744" cy="259045"/>
    <xdr:sp macro="" textlink="">
      <xdr:nvSpPr>
        <xdr:cNvPr id="626" name="n_3mainValue【学校施設】&#10;一人当たり面積"/>
        <xdr:cNvSpPr txBox="1"/>
      </xdr:nvSpPr>
      <xdr:spPr>
        <a:xfrm>
          <a:off x="19310427" y="1071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81246</xdr:rowOff>
    </xdr:from>
    <xdr:ext cx="469744" cy="259045"/>
    <xdr:sp macro="" textlink="">
      <xdr:nvSpPr>
        <xdr:cNvPr id="627" name="n_4mainValue【学校施設】&#10;一人当たり面積"/>
        <xdr:cNvSpPr txBox="1"/>
      </xdr:nvSpPr>
      <xdr:spPr>
        <a:xfrm>
          <a:off x="18421427" y="1071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9" name="直線コネクタ 63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0" name="テキスト ボックス 639"/>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1" name="直線コネクタ 64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2" name="テキスト ボックス 64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3" name="直線コネクタ 64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4" name="テキスト ボックス 64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5" name="直線コネクタ 64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6" name="テキスト ボックス 64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8" name="テキスト ボックス 64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140970</xdr:rowOff>
    </xdr:from>
    <xdr:to>
      <xdr:col>85</xdr:col>
      <xdr:colOff>126364</xdr:colOff>
      <xdr:row>85</xdr:row>
      <xdr:rowOff>150113</xdr:rowOff>
    </xdr:to>
    <xdr:cxnSp macro="">
      <xdr:nvCxnSpPr>
        <xdr:cNvPr id="650" name="直線コネクタ 649"/>
        <xdr:cNvCxnSpPr/>
      </xdr:nvCxnSpPr>
      <xdr:spPr>
        <a:xfrm flipV="1">
          <a:off x="16318864" y="13514070"/>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153940</xdr:rowOff>
    </xdr:from>
    <xdr:ext cx="405111" cy="259045"/>
    <xdr:sp macro="" textlink="">
      <xdr:nvSpPr>
        <xdr:cNvPr id="651" name="【児童館】&#10;有形固定資産減価償却率最小値テキスト"/>
        <xdr:cNvSpPr txBox="1"/>
      </xdr:nvSpPr>
      <xdr:spPr>
        <a:xfrm>
          <a:off x="16357600" y="1472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150113</xdr:rowOff>
    </xdr:from>
    <xdr:to>
      <xdr:col>86</xdr:col>
      <xdr:colOff>25400</xdr:colOff>
      <xdr:row>85</xdr:row>
      <xdr:rowOff>150113</xdr:rowOff>
    </xdr:to>
    <xdr:cxnSp macro="">
      <xdr:nvCxnSpPr>
        <xdr:cNvPr id="652" name="直線コネクタ 651"/>
        <xdr:cNvCxnSpPr/>
      </xdr:nvCxnSpPr>
      <xdr:spPr>
        <a:xfrm>
          <a:off x="16230600" y="1472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87647</xdr:rowOff>
    </xdr:from>
    <xdr:ext cx="405111" cy="259045"/>
    <xdr:sp macro="" textlink="">
      <xdr:nvSpPr>
        <xdr:cNvPr id="653" name="【児童館】&#10;有形固定資産減価償却率最大値テキスト"/>
        <xdr:cNvSpPr txBox="1"/>
      </xdr:nvSpPr>
      <xdr:spPr>
        <a:xfrm>
          <a:off x="163576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140970</xdr:rowOff>
    </xdr:from>
    <xdr:to>
      <xdr:col>86</xdr:col>
      <xdr:colOff>25400</xdr:colOff>
      <xdr:row>78</xdr:row>
      <xdr:rowOff>140970</xdr:rowOff>
    </xdr:to>
    <xdr:cxnSp macro="">
      <xdr:nvCxnSpPr>
        <xdr:cNvPr id="654" name="直線コネクタ 653"/>
        <xdr:cNvCxnSpPr/>
      </xdr:nvCxnSpPr>
      <xdr:spPr>
        <a:xfrm>
          <a:off x="16230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37609</xdr:rowOff>
    </xdr:from>
    <xdr:ext cx="405111" cy="259045"/>
    <xdr:sp macro="" textlink="">
      <xdr:nvSpPr>
        <xdr:cNvPr id="655" name="【児童館】&#10;有形固定資産減価償却率平均値テキスト"/>
        <xdr:cNvSpPr txBox="1"/>
      </xdr:nvSpPr>
      <xdr:spPr>
        <a:xfrm>
          <a:off x="16357600" y="1392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xdr:rowOff>
    </xdr:from>
    <xdr:to>
      <xdr:col>85</xdr:col>
      <xdr:colOff>177800</xdr:colOff>
      <xdr:row>82</xdr:row>
      <xdr:rowOff>116332</xdr:rowOff>
    </xdr:to>
    <xdr:sp macro="" textlink="">
      <xdr:nvSpPr>
        <xdr:cNvPr id="656" name="フローチャート: 判断 655"/>
        <xdr:cNvSpPr/>
      </xdr:nvSpPr>
      <xdr:spPr>
        <a:xfrm>
          <a:off x="16268700" y="140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97028</xdr:rowOff>
    </xdr:from>
    <xdr:to>
      <xdr:col>81</xdr:col>
      <xdr:colOff>101600</xdr:colOff>
      <xdr:row>82</xdr:row>
      <xdr:rowOff>27178</xdr:rowOff>
    </xdr:to>
    <xdr:sp macro="" textlink="">
      <xdr:nvSpPr>
        <xdr:cNvPr id="657" name="フローチャート: 判断 656"/>
        <xdr:cNvSpPr/>
      </xdr:nvSpPr>
      <xdr:spPr>
        <a:xfrm>
          <a:off x="15430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106172</xdr:rowOff>
    </xdr:from>
    <xdr:to>
      <xdr:col>76</xdr:col>
      <xdr:colOff>165100</xdr:colOff>
      <xdr:row>82</xdr:row>
      <xdr:rowOff>36322</xdr:rowOff>
    </xdr:to>
    <xdr:sp macro="" textlink="">
      <xdr:nvSpPr>
        <xdr:cNvPr id="658" name="フローチャート: 判断 657"/>
        <xdr:cNvSpPr/>
      </xdr:nvSpPr>
      <xdr:spPr>
        <a:xfrm>
          <a:off x="14541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126746</xdr:rowOff>
    </xdr:from>
    <xdr:to>
      <xdr:col>72</xdr:col>
      <xdr:colOff>38100</xdr:colOff>
      <xdr:row>82</xdr:row>
      <xdr:rowOff>56896</xdr:rowOff>
    </xdr:to>
    <xdr:sp macro="" textlink="">
      <xdr:nvSpPr>
        <xdr:cNvPr id="659" name="フローチャート: 判断 658"/>
        <xdr:cNvSpPr/>
      </xdr:nvSpPr>
      <xdr:spPr>
        <a:xfrm>
          <a:off x="13652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74168</xdr:rowOff>
    </xdr:from>
    <xdr:to>
      <xdr:col>67</xdr:col>
      <xdr:colOff>101600</xdr:colOff>
      <xdr:row>82</xdr:row>
      <xdr:rowOff>4318</xdr:rowOff>
    </xdr:to>
    <xdr:sp macro="" textlink="">
      <xdr:nvSpPr>
        <xdr:cNvPr id="660" name="フローチャート: 判断 659"/>
        <xdr:cNvSpPr/>
      </xdr:nvSpPr>
      <xdr:spPr>
        <a:xfrm>
          <a:off x="12763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163322</xdr:rowOff>
    </xdr:from>
    <xdr:to>
      <xdr:col>85</xdr:col>
      <xdr:colOff>177800</xdr:colOff>
      <xdr:row>84</xdr:row>
      <xdr:rowOff>93472</xdr:rowOff>
    </xdr:to>
    <xdr:sp macro="" textlink="">
      <xdr:nvSpPr>
        <xdr:cNvPr id="666" name="楕円 665"/>
        <xdr:cNvSpPr/>
      </xdr:nvSpPr>
      <xdr:spPr>
        <a:xfrm>
          <a:off x="162687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141749</xdr:rowOff>
    </xdr:from>
    <xdr:ext cx="405111" cy="259045"/>
    <xdr:sp macro="" textlink="">
      <xdr:nvSpPr>
        <xdr:cNvPr id="667" name="【児童館】&#10;有形固定資産減価償却率該当値テキスト"/>
        <xdr:cNvSpPr txBox="1"/>
      </xdr:nvSpPr>
      <xdr:spPr>
        <a:xfrm>
          <a:off x="16357600" y="1437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108458</xdr:rowOff>
    </xdr:from>
    <xdr:to>
      <xdr:col>81</xdr:col>
      <xdr:colOff>101600</xdr:colOff>
      <xdr:row>84</xdr:row>
      <xdr:rowOff>38608</xdr:rowOff>
    </xdr:to>
    <xdr:sp macro="" textlink="">
      <xdr:nvSpPr>
        <xdr:cNvPr id="668" name="楕円 667"/>
        <xdr:cNvSpPr/>
      </xdr:nvSpPr>
      <xdr:spPr>
        <a:xfrm>
          <a:off x="15430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159258</xdr:rowOff>
    </xdr:from>
    <xdr:to>
      <xdr:col>85</xdr:col>
      <xdr:colOff>127000</xdr:colOff>
      <xdr:row>84</xdr:row>
      <xdr:rowOff>42672</xdr:rowOff>
    </xdr:to>
    <xdr:cxnSp macro="">
      <xdr:nvCxnSpPr>
        <xdr:cNvPr id="669" name="直線コネクタ 668"/>
        <xdr:cNvCxnSpPr/>
      </xdr:nvCxnSpPr>
      <xdr:spPr>
        <a:xfrm>
          <a:off x="15481300" y="143896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53594</xdr:rowOff>
    </xdr:from>
    <xdr:to>
      <xdr:col>76</xdr:col>
      <xdr:colOff>165100</xdr:colOff>
      <xdr:row>83</xdr:row>
      <xdr:rowOff>155194</xdr:rowOff>
    </xdr:to>
    <xdr:sp macro="" textlink="">
      <xdr:nvSpPr>
        <xdr:cNvPr id="670" name="楕円 669"/>
        <xdr:cNvSpPr/>
      </xdr:nvSpPr>
      <xdr:spPr>
        <a:xfrm>
          <a:off x="14541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104394</xdr:rowOff>
    </xdr:from>
    <xdr:to>
      <xdr:col>81</xdr:col>
      <xdr:colOff>50800</xdr:colOff>
      <xdr:row>83</xdr:row>
      <xdr:rowOff>159258</xdr:rowOff>
    </xdr:to>
    <xdr:cxnSp macro="">
      <xdr:nvCxnSpPr>
        <xdr:cNvPr id="671" name="直線コネクタ 670"/>
        <xdr:cNvCxnSpPr/>
      </xdr:nvCxnSpPr>
      <xdr:spPr>
        <a:xfrm>
          <a:off x="14592300" y="143347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170180</xdr:rowOff>
    </xdr:from>
    <xdr:to>
      <xdr:col>72</xdr:col>
      <xdr:colOff>38100</xdr:colOff>
      <xdr:row>83</xdr:row>
      <xdr:rowOff>100330</xdr:rowOff>
    </xdr:to>
    <xdr:sp macro="" textlink="">
      <xdr:nvSpPr>
        <xdr:cNvPr id="672" name="楕円 671"/>
        <xdr:cNvSpPr/>
      </xdr:nvSpPr>
      <xdr:spPr>
        <a:xfrm>
          <a:off x="1365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49530</xdr:rowOff>
    </xdr:from>
    <xdr:to>
      <xdr:col>76</xdr:col>
      <xdr:colOff>114300</xdr:colOff>
      <xdr:row>83</xdr:row>
      <xdr:rowOff>104394</xdr:rowOff>
    </xdr:to>
    <xdr:cxnSp macro="">
      <xdr:nvCxnSpPr>
        <xdr:cNvPr id="673" name="直線コネクタ 672"/>
        <xdr:cNvCxnSpPr/>
      </xdr:nvCxnSpPr>
      <xdr:spPr>
        <a:xfrm>
          <a:off x="13703300" y="142798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115315</xdr:rowOff>
    </xdr:from>
    <xdr:to>
      <xdr:col>67</xdr:col>
      <xdr:colOff>101600</xdr:colOff>
      <xdr:row>83</xdr:row>
      <xdr:rowOff>45465</xdr:rowOff>
    </xdr:to>
    <xdr:sp macro="" textlink="">
      <xdr:nvSpPr>
        <xdr:cNvPr id="674" name="楕円 673"/>
        <xdr:cNvSpPr/>
      </xdr:nvSpPr>
      <xdr:spPr>
        <a:xfrm>
          <a:off x="12763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166115</xdr:rowOff>
    </xdr:from>
    <xdr:to>
      <xdr:col>71</xdr:col>
      <xdr:colOff>177800</xdr:colOff>
      <xdr:row>83</xdr:row>
      <xdr:rowOff>49530</xdr:rowOff>
    </xdr:to>
    <xdr:cxnSp macro="">
      <xdr:nvCxnSpPr>
        <xdr:cNvPr id="675" name="直線コネクタ 674"/>
        <xdr:cNvCxnSpPr/>
      </xdr:nvCxnSpPr>
      <xdr:spPr>
        <a:xfrm>
          <a:off x="12814300" y="142250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43705</xdr:rowOff>
    </xdr:from>
    <xdr:ext cx="405111" cy="259045"/>
    <xdr:sp macro="" textlink="">
      <xdr:nvSpPr>
        <xdr:cNvPr id="676" name="n_1aveValue【児童館】&#10;有形固定資産減価償却率"/>
        <xdr:cNvSpPr txBox="1"/>
      </xdr:nvSpPr>
      <xdr:spPr>
        <a:xfrm>
          <a:off x="152660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52849</xdr:rowOff>
    </xdr:from>
    <xdr:ext cx="405111" cy="259045"/>
    <xdr:sp macro="" textlink="">
      <xdr:nvSpPr>
        <xdr:cNvPr id="677" name="n_2aveValue【児童館】&#10;有形固定資産減価償却率"/>
        <xdr:cNvSpPr txBox="1"/>
      </xdr:nvSpPr>
      <xdr:spPr>
        <a:xfrm>
          <a:off x="143897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73423</xdr:rowOff>
    </xdr:from>
    <xdr:ext cx="405111" cy="259045"/>
    <xdr:sp macro="" textlink="">
      <xdr:nvSpPr>
        <xdr:cNvPr id="678" name="n_3aveValue【児童館】&#10;有形固定資産減価償却率"/>
        <xdr:cNvSpPr txBox="1"/>
      </xdr:nvSpPr>
      <xdr:spPr>
        <a:xfrm>
          <a:off x="13500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20845</xdr:rowOff>
    </xdr:from>
    <xdr:ext cx="405111" cy="259045"/>
    <xdr:sp macro="" textlink="">
      <xdr:nvSpPr>
        <xdr:cNvPr id="679" name="n_4aveValue【児童館】&#10;有形固定資産減価償却率"/>
        <xdr:cNvSpPr txBox="1"/>
      </xdr:nvSpPr>
      <xdr:spPr>
        <a:xfrm>
          <a:off x="12611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29735</xdr:rowOff>
    </xdr:from>
    <xdr:ext cx="405111" cy="259045"/>
    <xdr:sp macro="" textlink="">
      <xdr:nvSpPr>
        <xdr:cNvPr id="680" name="n_1mainValue【児童館】&#10;有形固定資産減価償却率"/>
        <xdr:cNvSpPr txBox="1"/>
      </xdr:nvSpPr>
      <xdr:spPr>
        <a:xfrm>
          <a:off x="15266044" y="1443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146321</xdr:rowOff>
    </xdr:from>
    <xdr:ext cx="405111" cy="259045"/>
    <xdr:sp macro="" textlink="">
      <xdr:nvSpPr>
        <xdr:cNvPr id="681" name="n_2mainValue【児童館】&#10;有形固定資産減価償却率"/>
        <xdr:cNvSpPr txBox="1"/>
      </xdr:nvSpPr>
      <xdr:spPr>
        <a:xfrm>
          <a:off x="14389744" y="1437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91457</xdr:rowOff>
    </xdr:from>
    <xdr:ext cx="405111" cy="259045"/>
    <xdr:sp macro="" textlink="">
      <xdr:nvSpPr>
        <xdr:cNvPr id="682" name="n_3mainValue【児童館】&#10;有形固定資産減価償却率"/>
        <xdr:cNvSpPr txBox="1"/>
      </xdr:nvSpPr>
      <xdr:spPr>
        <a:xfrm>
          <a:off x="13500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36592</xdr:rowOff>
    </xdr:from>
    <xdr:ext cx="405111" cy="259045"/>
    <xdr:sp macro="" textlink="">
      <xdr:nvSpPr>
        <xdr:cNvPr id="683" name="n_4mainValue【児童館】&#10;有形固定資産減価償却率"/>
        <xdr:cNvSpPr txBox="1"/>
      </xdr:nvSpPr>
      <xdr:spPr>
        <a:xfrm>
          <a:off x="126117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68580</xdr:rowOff>
    </xdr:to>
    <xdr:cxnSp macro="">
      <xdr:nvCxnSpPr>
        <xdr:cNvPr id="707" name="直線コネクタ 706"/>
        <xdr:cNvCxnSpPr/>
      </xdr:nvCxnSpPr>
      <xdr:spPr>
        <a:xfrm flipV="1">
          <a:off x="22160864" y="134416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708"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709" name="直線コネクタ 708"/>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10" name="【児童館】&#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11" name="直線コネクタ 710"/>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132097</xdr:rowOff>
    </xdr:from>
    <xdr:ext cx="469744" cy="259045"/>
    <xdr:sp macro="" textlink="">
      <xdr:nvSpPr>
        <xdr:cNvPr id="712" name="【児童館】&#10;一人当たり面積平均値テキスト"/>
        <xdr:cNvSpPr txBox="1"/>
      </xdr:nvSpPr>
      <xdr:spPr>
        <a:xfrm>
          <a:off x="22199600" y="1436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713" name="フローチャート: 判断 712"/>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714" name="フローチャート: 判断 713"/>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715" name="フローチャート: 判断 714"/>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6" name="フローチャート: 判断 715"/>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17" name="フローチャート: 判断 716"/>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723" name="楕円 722"/>
        <xdr:cNvSpPr/>
      </xdr:nvSpPr>
      <xdr:spPr>
        <a:xfrm>
          <a:off x="22110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724" name="【児童館】&#10;一人当たり面積該当値テキスト"/>
        <xdr:cNvSpPr txBox="1"/>
      </xdr:nvSpPr>
      <xdr:spPr>
        <a:xfrm>
          <a:off x="22199600" y="1466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725" name="楕円 724"/>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60961</xdr:rowOff>
    </xdr:to>
    <xdr:cxnSp macro="">
      <xdr:nvCxnSpPr>
        <xdr:cNvPr id="726" name="直線コネクタ 725"/>
        <xdr:cNvCxnSpPr/>
      </xdr:nvCxnSpPr>
      <xdr:spPr>
        <a:xfrm>
          <a:off x="21323300" y="1480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727" name="楕円 726"/>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728" name="直線コネクタ 727"/>
        <xdr:cNvCxnSpPr/>
      </xdr:nvCxnSpPr>
      <xdr:spPr>
        <a:xfrm>
          <a:off x="20434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729" name="楕円 728"/>
        <xdr:cNvSpPr/>
      </xdr:nvSpPr>
      <xdr:spPr>
        <a:xfrm>
          <a:off x="19494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60961</xdr:rowOff>
    </xdr:to>
    <xdr:cxnSp macro="">
      <xdr:nvCxnSpPr>
        <xdr:cNvPr id="730" name="直線コネクタ 729"/>
        <xdr:cNvCxnSpPr/>
      </xdr:nvCxnSpPr>
      <xdr:spPr>
        <a:xfrm>
          <a:off x="19545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731" name="楕円 730"/>
        <xdr:cNvSpPr/>
      </xdr:nvSpPr>
      <xdr:spPr>
        <a:xfrm>
          <a:off x="18605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60961</xdr:rowOff>
    </xdr:to>
    <xdr:cxnSp macro="">
      <xdr:nvCxnSpPr>
        <xdr:cNvPr id="732" name="直線コネクタ 731"/>
        <xdr:cNvCxnSpPr/>
      </xdr:nvCxnSpPr>
      <xdr:spPr>
        <a:xfrm>
          <a:off x="18656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101616</xdr:rowOff>
    </xdr:from>
    <xdr:ext cx="469744" cy="259045"/>
    <xdr:sp macro="" textlink="">
      <xdr:nvSpPr>
        <xdr:cNvPr id="733" name="n_1aveValue【児童館】&#10;一人当たり面積"/>
        <xdr:cNvSpPr txBox="1"/>
      </xdr:nvSpPr>
      <xdr:spPr>
        <a:xfrm>
          <a:off x="21075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734" name="n_2aveValue【児童館】&#10;一人当たり面積"/>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5" name="n_3aveValue【児童館】&#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736" name="n_4aveValue【児童館】&#10;一人当たり面積"/>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737" name="n_1mainValue【児童館】&#10;一人当たり面積"/>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738" name="n_2mainValue【児童館】&#10;一人当たり面積"/>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739" name="n_3mainValue【児童館】&#10;一人当たり面積"/>
        <xdr:cNvSpPr txBox="1"/>
      </xdr:nvSpPr>
      <xdr:spPr>
        <a:xfrm>
          <a:off x="19310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740" name="n_4mainValue【児童館】&#10;一人当たり面積"/>
        <xdr:cNvSpPr txBox="1"/>
      </xdr:nvSpPr>
      <xdr:spPr>
        <a:xfrm>
          <a:off x="18421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2" name="直線コネクタ 7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3" name="テキスト ボックス 75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4" name="直線コネクタ 7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5" name="テキスト ボックス 7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6" name="直線コネクタ 7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7" name="テキスト ボックス 7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8" name="直線コネクタ 7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9" name="テキスト ボックス 75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160782</xdr:rowOff>
    </xdr:to>
    <xdr:cxnSp macro="">
      <xdr:nvCxnSpPr>
        <xdr:cNvPr id="763" name="直線コネクタ 762"/>
        <xdr:cNvCxnSpPr/>
      </xdr:nvCxnSpPr>
      <xdr:spPr>
        <a:xfrm flipV="1">
          <a:off x="16318864" y="17244061"/>
          <a:ext cx="0" cy="1261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164609</xdr:rowOff>
    </xdr:from>
    <xdr:ext cx="405111" cy="259045"/>
    <xdr:sp macro="" textlink="">
      <xdr:nvSpPr>
        <xdr:cNvPr id="764" name="【公民館】&#10;有形固定資産減価償却率最小値テキスト"/>
        <xdr:cNvSpPr txBox="1"/>
      </xdr:nvSpPr>
      <xdr:spPr>
        <a:xfrm>
          <a:off x="16357600" y="1850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160782</xdr:rowOff>
    </xdr:from>
    <xdr:to>
      <xdr:col>86</xdr:col>
      <xdr:colOff>25400</xdr:colOff>
      <xdr:row>107</xdr:row>
      <xdr:rowOff>160782</xdr:rowOff>
    </xdr:to>
    <xdr:cxnSp macro="">
      <xdr:nvCxnSpPr>
        <xdr:cNvPr id="765" name="直線コネクタ 764"/>
        <xdr:cNvCxnSpPr/>
      </xdr:nvCxnSpPr>
      <xdr:spPr>
        <a:xfrm>
          <a:off x="16230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766" name="【公民館】&#10;有形固定資産減価償却率最大値テキスト"/>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767" name="直線コネクタ 766"/>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118127</xdr:rowOff>
    </xdr:from>
    <xdr:ext cx="405111" cy="259045"/>
    <xdr:sp macro="" textlink="">
      <xdr:nvSpPr>
        <xdr:cNvPr id="768" name="【公民館】&#10;有形固定資産減価償却率平均値テキスト"/>
        <xdr:cNvSpPr txBox="1"/>
      </xdr:nvSpPr>
      <xdr:spPr>
        <a:xfrm>
          <a:off x="16357600" y="1777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769" name="フローチャート: 判断 768"/>
        <xdr:cNvSpPr/>
      </xdr:nvSpPr>
      <xdr:spPr>
        <a:xfrm>
          <a:off x="162687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770" name="フローチャート: 判断 769"/>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100837</xdr:rowOff>
    </xdr:from>
    <xdr:to>
      <xdr:col>76</xdr:col>
      <xdr:colOff>165100</xdr:colOff>
      <xdr:row>104</xdr:row>
      <xdr:rowOff>30987</xdr:rowOff>
    </xdr:to>
    <xdr:sp macro="" textlink="">
      <xdr:nvSpPr>
        <xdr:cNvPr id="771" name="フローチャート: 判断 770"/>
        <xdr:cNvSpPr/>
      </xdr:nvSpPr>
      <xdr:spPr>
        <a:xfrm>
          <a:off x="14541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75692</xdr:rowOff>
    </xdr:from>
    <xdr:to>
      <xdr:col>72</xdr:col>
      <xdr:colOff>38100</xdr:colOff>
      <xdr:row>104</xdr:row>
      <xdr:rowOff>5842</xdr:rowOff>
    </xdr:to>
    <xdr:sp macro="" textlink="">
      <xdr:nvSpPr>
        <xdr:cNvPr id="772" name="フローチャート: 判断 771"/>
        <xdr:cNvSpPr/>
      </xdr:nvSpPr>
      <xdr:spPr>
        <a:xfrm>
          <a:off x="13652500" y="17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121413</xdr:rowOff>
    </xdr:from>
    <xdr:to>
      <xdr:col>67</xdr:col>
      <xdr:colOff>101600</xdr:colOff>
      <xdr:row>103</xdr:row>
      <xdr:rowOff>51563</xdr:rowOff>
    </xdr:to>
    <xdr:sp macro="" textlink="">
      <xdr:nvSpPr>
        <xdr:cNvPr id="773" name="フローチャート: 判断 772"/>
        <xdr:cNvSpPr/>
      </xdr:nvSpPr>
      <xdr:spPr>
        <a:xfrm>
          <a:off x="12763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148844</xdr:rowOff>
    </xdr:from>
    <xdr:to>
      <xdr:col>85</xdr:col>
      <xdr:colOff>177800</xdr:colOff>
      <xdr:row>103</xdr:row>
      <xdr:rowOff>78994</xdr:rowOff>
    </xdr:to>
    <xdr:sp macro="" textlink="">
      <xdr:nvSpPr>
        <xdr:cNvPr id="779" name="楕円 778"/>
        <xdr:cNvSpPr/>
      </xdr:nvSpPr>
      <xdr:spPr>
        <a:xfrm>
          <a:off x="162687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271</xdr:rowOff>
    </xdr:from>
    <xdr:ext cx="405111" cy="259045"/>
    <xdr:sp macro="" textlink="">
      <xdr:nvSpPr>
        <xdr:cNvPr id="780" name="【公民館】&#10;有形固定資産減価償却率該当値テキスト"/>
        <xdr:cNvSpPr txBox="1"/>
      </xdr:nvSpPr>
      <xdr:spPr>
        <a:xfrm>
          <a:off x="16357600" y="174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96265</xdr:rowOff>
    </xdr:from>
    <xdr:to>
      <xdr:col>81</xdr:col>
      <xdr:colOff>101600</xdr:colOff>
      <xdr:row>103</xdr:row>
      <xdr:rowOff>26415</xdr:rowOff>
    </xdr:to>
    <xdr:sp macro="" textlink="">
      <xdr:nvSpPr>
        <xdr:cNvPr id="781" name="楕円 780"/>
        <xdr:cNvSpPr/>
      </xdr:nvSpPr>
      <xdr:spPr>
        <a:xfrm>
          <a:off x="154305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147065</xdr:rowOff>
    </xdr:from>
    <xdr:to>
      <xdr:col>85</xdr:col>
      <xdr:colOff>127000</xdr:colOff>
      <xdr:row>103</xdr:row>
      <xdr:rowOff>28194</xdr:rowOff>
    </xdr:to>
    <xdr:cxnSp macro="">
      <xdr:nvCxnSpPr>
        <xdr:cNvPr id="782" name="直線コネクタ 781"/>
        <xdr:cNvCxnSpPr/>
      </xdr:nvCxnSpPr>
      <xdr:spPr>
        <a:xfrm>
          <a:off x="15481300" y="17634965"/>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45974</xdr:rowOff>
    </xdr:from>
    <xdr:to>
      <xdr:col>76</xdr:col>
      <xdr:colOff>165100</xdr:colOff>
      <xdr:row>102</xdr:row>
      <xdr:rowOff>147574</xdr:rowOff>
    </xdr:to>
    <xdr:sp macro="" textlink="">
      <xdr:nvSpPr>
        <xdr:cNvPr id="783" name="楕円 782"/>
        <xdr:cNvSpPr/>
      </xdr:nvSpPr>
      <xdr:spPr>
        <a:xfrm>
          <a:off x="14541500" y="175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96774</xdr:rowOff>
    </xdr:from>
    <xdr:to>
      <xdr:col>81</xdr:col>
      <xdr:colOff>50800</xdr:colOff>
      <xdr:row>102</xdr:row>
      <xdr:rowOff>147065</xdr:rowOff>
    </xdr:to>
    <xdr:cxnSp macro="">
      <xdr:nvCxnSpPr>
        <xdr:cNvPr id="784" name="直線コネクタ 783"/>
        <xdr:cNvCxnSpPr/>
      </xdr:nvCxnSpPr>
      <xdr:spPr>
        <a:xfrm>
          <a:off x="14592300" y="1758467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164846</xdr:rowOff>
    </xdr:from>
    <xdr:to>
      <xdr:col>72</xdr:col>
      <xdr:colOff>38100</xdr:colOff>
      <xdr:row>102</xdr:row>
      <xdr:rowOff>94996</xdr:rowOff>
    </xdr:to>
    <xdr:sp macro="" textlink="">
      <xdr:nvSpPr>
        <xdr:cNvPr id="785" name="楕円 784"/>
        <xdr:cNvSpPr/>
      </xdr:nvSpPr>
      <xdr:spPr>
        <a:xfrm>
          <a:off x="136525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44196</xdr:rowOff>
    </xdr:from>
    <xdr:to>
      <xdr:col>76</xdr:col>
      <xdr:colOff>114300</xdr:colOff>
      <xdr:row>102</xdr:row>
      <xdr:rowOff>96774</xdr:rowOff>
    </xdr:to>
    <xdr:cxnSp macro="">
      <xdr:nvCxnSpPr>
        <xdr:cNvPr id="786" name="直線コネクタ 785"/>
        <xdr:cNvCxnSpPr/>
      </xdr:nvCxnSpPr>
      <xdr:spPr>
        <a:xfrm>
          <a:off x="13703300" y="1753209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167132</xdr:rowOff>
    </xdr:from>
    <xdr:to>
      <xdr:col>67</xdr:col>
      <xdr:colOff>101600</xdr:colOff>
      <xdr:row>102</xdr:row>
      <xdr:rowOff>97282</xdr:rowOff>
    </xdr:to>
    <xdr:sp macro="" textlink="">
      <xdr:nvSpPr>
        <xdr:cNvPr id="787" name="楕円 786"/>
        <xdr:cNvSpPr/>
      </xdr:nvSpPr>
      <xdr:spPr>
        <a:xfrm>
          <a:off x="12763500" y="1748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44196</xdr:rowOff>
    </xdr:from>
    <xdr:to>
      <xdr:col>71</xdr:col>
      <xdr:colOff>177800</xdr:colOff>
      <xdr:row>102</xdr:row>
      <xdr:rowOff>46482</xdr:rowOff>
    </xdr:to>
    <xdr:cxnSp macro="">
      <xdr:nvCxnSpPr>
        <xdr:cNvPr id="788" name="直線コネクタ 787"/>
        <xdr:cNvCxnSpPr/>
      </xdr:nvCxnSpPr>
      <xdr:spPr>
        <a:xfrm flipV="1">
          <a:off x="12814300" y="175320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33545</xdr:rowOff>
    </xdr:from>
    <xdr:ext cx="405111" cy="259045"/>
    <xdr:sp macro="" textlink="">
      <xdr:nvSpPr>
        <xdr:cNvPr id="789" name="n_1aveValue【公民館】&#10;有形固定資産減価償却率"/>
        <xdr:cNvSpPr txBox="1"/>
      </xdr:nvSpPr>
      <xdr:spPr>
        <a:xfrm>
          <a:off x="152660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22114</xdr:rowOff>
    </xdr:from>
    <xdr:ext cx="405111" cy="259045"/>
    <xdr:sp macro="" textlink="">
      <xdr:nvSpPr>
        <xdr:cNvPr id="790" name="n_2aveValue【公民館】&#10;有形固定資産減価償却率"/>
        <xdr:cNvSpPr txBox="1"/>
      </xdr:nvSpPr>
      <xdr:spPr>
        <a:xfrm>
          <a:off x="14389744"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168419</xdr:rowOff>
    </xdr:from>
    <xdr:ext cx="405111" cy="259045"/>
    <xdr:sp macro="" textlink="">
      <xdr:nvSpPr>
        <xdr:cNvPr id="791" name="n_3aveValue【公民館】&#10;有形固定資産減価償却率"/>
        <xdr:cNvSpPr txBox="1"/>
      </xdr:nvSpPr>
      <xdr:spPr>
        <a:xfrm>
          <a:off x="13500744" y="1782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42690</xdr:rowOff>
    </xdr:from>
    <xdr:ext cx="405111" cy="259045"/>
    <xdr:sp macro="" textlink="">
      <xdr:nvSpPr>
        <xdr:cNvPr id="792" name="n_4aveValue【公民館】&#10;有形固定資産減価償却率"/>
        <xdr:cNvSpPr txBox="1"/>
      </xdr:nvSpPr>
      <xdr:spPr>
        <a:xfrm>
          <a:off x="12611744" y="1770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42942</xdr:rowOff>
    </xdr:from>
    <xdr:ext cx="405111" cy="259045"/>
    <xdr:sp macro="" textlink="">
      <xdr:nvSpPr>
        <xdr:cNvPr id="793" name="n_1mainValue【公民館】&#10;有形固定資産減価償却率"/>
        <xdr:cNvSpPr txBox="1"/>
      </xdr:nvSpPr>
      <xdr:spPr>
        <a:xfrm>
          <a:off x="15266044" y="1735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164101</xdr:rowOff>
    </xdr:from>
    <xdr:ext cx="405111" cy="259045"/>
    <xdr:sp macro="" textlink="">
      <xdr:nvSpPr>
        <xdr:cNvPr id="794" name="n_2mainValue【公民館】&#10;有形固定資産減価償却率"/>
        <xdr:cNvSpPr txBox="1"/>
      </xdr:nvSpPr>
      <xdr:spPr>
        <a:xfrm>
          <a:off x="14389744" y="1730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111523</xdr:rowOff>
    </xdr:from>
    <xdr:ext cx="405111" cy="259045"/>
    <xdr:sp macro="" textlink="">
      <xdr:nvSpPr>
        <xdr:cNvPr id="795" name="n_3mainValue【公民館】&#10;有形固定資産減価償却率"/>
        <xdr:cNvSpPr txBox="1"/>
      </xdr:nvSpPr>
      <xdr:spPr>
        <a:xfrm>
          <a:off x="13500744" y="1725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113809</xdr:rowOff>
    </xdr:from>
    <xdr:ext cx="405111" cy="259045"/>
    <xdr:sp macro="" textlink="">
      <xdr:nvSpPr>
        <xdr:cNvPr id="796" name="n_4mainValue【公民館】&#10;有形固定資産減価償却率"/>
        <xdr:cNvSpPr txBox="1"/>
      </xdr:nvSpPr>
      <xdr:spPr>
        <a:xfrm>
          <a:off x="12611744" y="1725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108</xdr:row>
      <xdr:rowOff>82731</xdr:rowOff>
    </xdr:to>
    <xdr:cxnSp macro="">
      <xdr:nvCxnSpPr>
        <xdr:cNvPr id="822" name="直線コネクタ 821"/>
        <xdr:cNvCxnSpPr/>
      </xdr:nvCxnSpPr>
      <xdr:spPr>
        <a:xfrm flipV="1">
          <a:off x="22160864" y="170121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823"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824" name="直線コネクタ 823"/>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825" name="【公民館】&#10;一人当たり面積最大値テキスト"/>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826" name="直線コネクタ 825"/>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85833</xdr:rowOff>
    </xdr:from>
    <xdr:ext cx="469744" cy="259045"/>
    <xdr:sp macro="" textlink="">
      <xdr:nvSpPr>
        <xdr:cNvPr id="827" name="【公民館】&#10;一人当たり面積平均値テキスト"/>
        <xdr:cNvSpPr txBox="1"/>
      </xdr:nvSpPr>
      <xdr:spPr>
        <a:xfrm>
          <a:off x="22199600" y="17916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828" name="フローチャート: 判断 827"/>
        <xdr:cNvSpPr/>
      </xdr:nvSpPr>
      <xdr:spPr>
        <a:xfrm>
          <a:off x="221107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10705</xdr:rowOff>
    </xdr:from>
    <xdr:to>
      <xdr:col>112</xdr:col>
      <xdr:colOff>38100</xdr:colOff>
      <xdr:row>105</xdr:row>
      <xdr:rowOff>112305</xdr:rowOff>
    </xdr:to>
    <xdr:sp macro="" textlink="">
      <xdr:nvSpPr>
        <xdr:cNvPr id="829" name="フローチャート: 判断 828"/>
        <xdr:cNvSpPr/>
      </xdr:nvSpPr>
      <xdr:spPr>
        <a:xfrm>
          <a:off x="21272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120106</xdr:rowOff>
    </xdr:from>
    <xdr:to>
      <xdr:col>107</xdr:col>
      <xdr:colOff>101600</xdr:colOff>
      <xdr:row>105</xdr:row>
      <xdr:rowOff>50256</xdr:rowOff>
    </xdr:to>
    <xdr:sp macro="" textlink="">
      <xdr:nvSpPr>
        <xdr:cNvPr id="830" name="フローチャート: 判断 829"/>
        <xdr:cNvSpPr/>
      </xdr:nvSpPr>
      <xdr:spPr>
        <a:xfrm>
          <a:off x="20383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129902</xdr:rowOff>
    </xdr:from>
    <xdr:to>
      <xdr:col>102</xdr:col>
      <xdr:colOff>165100</xdr:colOff>
      <xdr:row>105</xdr:row>
      <xdr:rowOff>60052</xdr:rowOff>
    </xdr:to>
    <xdr:sp macro="" textlink="">
      <xdr:nvSpPr>
        <xdr:cNvPr id="831" name="フローチャート: 判断 830"/>
        <xdr:cNvSpPr/>
      </xdr:nvSpPr>
      <xdr:spPr>
        <a:xfrm>
          <a:off x="19494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832" name="フローチャート: 判断 831"/>
        <xdr:cNvSpPr/>
      </xdr:nvSpPr>
      <xdr:spPr>
        <a:xfrm>
          <a:off x="18605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156029</xdr:rowOff>
    </xdr:from>
    <xdr:to>
      <xdr:col>116</xdr:col>
      <xdr:colOff>114300</xdr:colOff>
      <xdr:row>107</xdr:row>
      <xdr:rowOff>86179</xdr:rowOff>
    </xdr:to>
    <xdr:sp macro="" textlink="">
      <xdr:nvSpPr>
        <xdr:cNvPr id="838" name="楕円 837"/>
        <xdr:cNvSpPr/>
      </xdr:nvSpPr>
      <xdr:spPr>
        <a:xfrm>
          <a:off x="22110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134456</xdr:rowOff>
    </xdr:from>
    <xdr:ext cx="469744" cy="259045"/>
    <xdr:sp macro="" textlink="">
      <xdr:nvSpPr>
        <xdr:cNvPr id="839" name="【公民館】&#10;一人当たり面積該当値テキスト"/>
        <xdr:cNvSpPr txBox="1"/>
      </xdr:nvSpPr>
      <xdr:spPr>
        <a:xfrm>
          <a:off x="22199600"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159294</xdr:rowOff>
    </xdr:from>
    <xdr:to>
      <xdr:col>112</xdr:col>
      <xdr:colOff>38100</xdr:colOff>
      <xdr:row>107</xdr:row>
      <xdr:rowOff>89444</xdr:rowOff>
    </xdr:to>
    <xdr:sp macro="" textlink="">
      <xdr:nvSpPr>
        <xdr:cNvPr id="840" name="楕円 839"/>
        <xdr:cNvSpPr/>
      </xdr:nvSpPr>
      <xdr:spPr>
        <a:xfrm>
          <a:off x="21272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35379</xdr:rowOff>
    </xdr:from>
    <xdr:to>
      <xdr:col>116</xdr:col>
      <xdr:colOff>63500</xdr:colOff>
      <xdr:row>107</xdr:row>
      <xdr:rowOff>38644</xdr:rowOff>
    </xdr:to>
    <xdr:cxnSp macro="">
      <xdr:nvCxnSpPr>
        <xdr:cNvPr id="841" name="直線コネクタ 840"/>
        <xdr:cNvCxnSpPr/>
      </xdr:nvCxnSpPr>
      <xdr:spPr>
        <a:xfrm flipV="1">
          <a:off x="21323300" y="183805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842" name="楕円 841"/>
        <xdr:cNvSpPr/>
      </xdr:nvSpPr>
      <xdr:spPr>
        <a:xfrm>
          <a:off x="2038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107</xdr:row>
      <xdr:rowOff>38644</xdr:rowOff>
    </xdr:to>
    <xdr:cxnSp macro="">
      <xdr:nvCxnSpPr>
        <xdr:cNvPr id="843" name="直線コネクタ 842"/>
        <xdr:cNvCxnSpPr/>
      </xdr:nvCxnSpPr>
      <xdr:spPr>
        <a:xfrm>
          <a:off x="20434300" y="18383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44" name="楕円 843"/>
        <xdr:cNvSpPr/>
      </xdr:nvSpPr>
      <xdr:spPr>
        <a:xfrm>
          <a:off x="19494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38644</xdr:rowOff>
    </xdr:from>
    <xdr:to>
      <xdr:col>107</xdr:col>
      <xdr:colOff>50800</xdr:colOff>
      <xdr:row>107</xdr:row>
      <xdr:rowOff>41911</xdr:rowOff>
    </xdr:to>
    <xdr:cxnSp macro="">
      <xdr:nvCxnSpPr>
        <xdr:cNvPr id="845" name="直線コネクタ 844"/>
        <xdr:cNvCxnSpPr/>
      </xdr:nvCxnSpPr>
      <xdr:spPr>
        <a:xfrm flipV="1">
          <a:off x="19545300" y="183837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46" name="楕円 845"/>
        <xdr:cNvSpPr/>
      </xdr:nvSpPr>
      <xdr:spPr>
        <a:xfrm>
          <a:off x="18605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41911</xdr:rowOff>
    </xdr:from>
    <xdr:to>
      <xdr:col>102</xdr:col>
      <xdr:colOff>114300</xdr:colOff>
      <xdr:row>107</xdr:row>
      <xdr:rowOff>41911</xdr:rowOff>
    </xdr:to>
    <xdr:cxnSp macro="">
      <xdr:nvCxnSpPr>
        <xdr:cNvPr id="847" name="直線コネクタ 846"/>
        <xdr:cNvCxnSpPr/>
      </xdr:nvCxnSpPr>
      <xdr:spPr>
        <a:xfrm>
          <a:off x="18656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128832</xdr:rowOff>
    </xdr:from>
    <xdr:ext cx="469744" cy="259045"/>
    <xdr:sp macro="" textlink="">
      <xdr:nvSpPr>
        <xdr:cNvPr id="848" name="n_1aveValue【公民館】&#10;一人当たり面積"/>
        <xdr:cNvSpPr txBox="1"/>
      </xdr:nvSpPr>
      <xdr:spPr>
        <a:xfrm>
          <a:off x="210757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66783</xdr:rowOff>
    </xdr:from>
    <xdr:ext cx="469744" cy="259045"/>
    <xdr:sp macro="" textlink="">
      <xdr:nvSpPr>
        <xdr:cNvPr id="849" name="n_2aveValue【公民館】&#10;一人当たり面積"/>
        <xdr:cNvSpPr txBox="1"/>
      </xdr:nvSpPr>
      <xdr:spPr>
        <a:xfrm>
          <a:off x="20199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76579</xdr:rowOff>
    </xdr:from>
    <xdr:ext cx="469744" cy="259045"/>
    <xdr:sp macro="" textlink="">
      <xdr:nvSpPr>
        <xdr:cNvPr id="850" name="n_3aveValue【公民館】&#10;一人当たり面積"/>
        <xdr:cNvSpPr txBox="1"/>
      </xdr:nvSpPr>
      <xdr:spPr>
        <a:xfrm>
          <a:off x="19310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9633</xdr:rowOff>
    </xdr:from>
    <xdr:ext cx="469744" cy="259045"/>
    <xdr:sp macro="" textlink="">
      <xdr:nvSpPr>
        <xdr:cNvPr id="851" name="n_4aveValue【公民館】&#10;一人当たり面積"/>
        <xdr:cNvSpPr txBox="1"/>
      </xdr:nvSpPr>
      <xdr:spPr>
        <a:xfrm>
          <a:off x="18421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80571</xdr:rowOff>
    </xdr:from>
    <xdr:ext cx="469744" cy="259045"/>
    <xdr:sp macro="" textlink="">
      <xdr:nvSpPr>
        <xdr:cNvPr id="852" name="n_1mainValue【公民館】&#10;一人当たり面積"/>
        <xdr:cNvSpPr txBox="1"/>
      </xdr:nvSpPr>
      <xdr:spPr>
        <a:xfrm>
          <a:off x="210757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853" name="n_2mainValue【公民館】&#10;一人当たり面積"/>
        <xdr:cNvSpPr txBox="1"/>
      </xdr:nvSpPr>
      <xdr:spPr>
        <a:xfrm>
          <a:off x="20199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54" name="n_3mainValue【公民館】&#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855" name="n_4mainValue【公民館】&#10;一人当たり面積"/>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類似団体と比較して全体的に有形固定資産減価償却率が高くなっているが、特に道路における減価償却率が</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と非常に高い。これは、道路の耐用年数の算定が修繕年月からではなく、取得年月から起算した年月となっていることによるものである。今後も計画的な修繕を引き続き行っていくと同時に、道路の修繕状況等を見直し、耐用年数と実際の状況とに乖離がないか再検査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施設の有形固定資産減価償却率については、児童館が</a:t>
          </a:r>
          <a:r>
            <a:rPr kumimoji="1" lang="en-US" altLang="ja-JP" sz="1300">
              <a:latin typeface="ＭＳ Ｐゴシック" panose="020B0600070205080204" pitchFamily="50" charset="-128"/>
              <a:ea typeface="ＭＳ Ｐゴシック" panose="020B0600070205080204" pitchFamily="50" charset="-128"/>
            </a:rPr>
            <a:t>85.2</a:t>
          </a:r>
          <a:r>
            <a:rPr kumimoji="1" lang="ja-JP" altLang="en-US" sz="1300">
              <a:latin typeface="ＭＳ Ｐゴシック" panose="020B0600070205080204" pitchFamily="50" charset="-128"/>
              <a:ea typeface="ＭＳ Ｐゴシック" panose="020B0600070205080204" pitchFamily="50" charset="-128"/>
            </a:rPr>
            <a:t>％と高い水準にあり、類似団体平均に比べても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ポイント高い。昭和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年に設立した東原児童館の老朽化が主な要因であり、公共施設マネジメント実施計画に基づいて、今後必要箇所の長寿命化を図るほか、将来的に規模の縮小を図る予定としている。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32,023
31,731
39.93
15,558,032
14,753,978
766,028
7,720,113
10,694,379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110490</xdr:rowOff>
    </xdr:from>
    <xdr:to>
      <xdr:col>24</xdr:col>
      <xdr:colOff>62865</xdr:colOff>
      <xdr:row>41</xdr:row>
      <xdr:rowOff>133350</xdr:rowOff>
    </xdr:to>
    <xdr:cxnSp macro="">
      <xdr:nvCxnSpPr>
        <xdr:cNvPr id="55" name="直線コネクタ 54"/>
        <xdr:cNvCxnSpPr/>
      </xdr:nvCxnSpPr>
      <xdr:spPr>
        <a:xfrm flipV="1">
          <a:off x="4634865" y="59397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57167</xdr:rowOff>
    </xdr:from>
    <xdr:ext cx="405111" cy="259045"/>
    <xdr:sp macro="" textlink="">
      <xdr:nvSpPr>
        <xdr:cNvPr id="58" name="【図書館】&#10;有形固定資産減価償却率最大値テキスト"/>
        <xdr:cNvSpPr txBox="1"/>
      </xdr:nvSpPr>
      <xdr:spPr>
        <a:xfrm>
          <a:off x="4673600"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110490</xdr:rowOff>
    </xdr:from>
    <xdr:to>
      <xdr:col>24</xdr:col>
      <xdr:colOff>152400</xdr:colOff>
      <xdr:row>34</xdr:row>
      <xdr:rowOff>110490</xdr:rowOff>
    </xdr:to>
    <xdr:cxnSp macro="">
      <xdr:nvCxnSpPr>
        <xdr:cNvPr id="59" name="直線コネクタ 58"/>
        <xdr:cNvCxnSpPr/>
      </xdr:nvCxnSpPr>
      <xdr:spPr>
        <a:xfrm>
          <a:off x="4546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50563</xdr:rowOff>
    </xdr:from>
    <xdr:ext cx="405111" cy="259045"/>
    <xdr:sp macro="" textlink="">
      <xdr:nvSpPr>
        <xdr:cNvPr id="60" name="【図書館】&#10;有形固定資産減価償却率平均値テキスト"/>
        <xdr:cNvSpPr txBox="1"/>
      </xdr:nvSpPr>
      <xdr:spPr>
        <a:xfrm>
          <a:off x="4673600" y="622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52832</xdr:rowOff>
    </xdr:from>
    <xdr:to>
      <xdr:col>20</xdr:col>
      <xdr:colOff>38100</xdr:colOff>
      <xdr:row>36</xdr:row>
      <xdr:rowOff>154432</xdr:rowOff>
    </xdr:to>
    <xdr:sp macro="" textlink="">
      <xdr:nvSpPr>
        <xdr:cNvPr id="62" name="フローチャート: 判断 61"/>
        <xdr:cNvSpPr/>
      </xdr:nvSpPr>
      <xdr:spPr>
        <a:xfrm>
          <a:off x="3746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23114</xdr:rowOff>
    </xdr:from>
    <xdr:to>
      <xdr:col>15</xdr:col>
      <xdr:colOff>101600</xdr:colOff>
      <xdr:row>36</xdr:row>
      <xdr:rowOff>124714</xdr:rowOff>
    </xdr:to>
    <xdr:sp macro="" textlink="">
      <xdr:nvSpPr>
        <xdr:cNvPr id="63" name="フローチャート: 判断 62"/>
        <xdr:cNvSpPr/>
      </xdr:nvSpPr>
      <xdr:spPr>
        <a:xfrm>
          <a:off x="2857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xdr:rowOff>
    </xdr:from>
    <xdr:to>
      <xdr:col>6</xdr:col>
      <xdr:colOff>38100</xdr:colOff>
      <xdr:row>36</xdr:row>
      <xdr:rowOff>104140</xdr:rowOff>
    </xdr:to>
    <xdr:sp macro="" textlink="">
      <xdr:nvSpPr>
        <xdr:cNvPr id="65" name="フローチャート: 判断 64"/>
        <xdr:cNvSpPr/>
      </xdr:nvSpPr>
      <xdr:spPr>
        <a:xfrm>
          <a:off x="107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23114</xdr:rowOff>
    </xdr:from>
    <xdr:to>
      <xdr:col>24</xdr:col>
      <xdr:colOff>114300</xdr:colOff>
      <xdr:row>40</xdr:row>
      <xdr:rowOff>124714</xdr:rowOff>
    </xdr:to>
    <xdr:sp macro="" textlink="">
      <xdr:nvSpPr>
        <xdr:cNvPr id="71" name="楕円 70"/>
        <xdr:cNvSpPr/>
      </xdr:nvSpPr>
      <xdr:spPr>
        <a:xfrm>
          <a:off x="45847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1541</xdr:rowOff>
    </xdr:from>
    <xdr:ext cx="405111" cy="259045"/>
    <xdr:sp macro="" textlink="">
      <xdr:nvSpPr>
        <xdr:cNvPr id="72" name="【図書館】&#10;有形固定資産減価償却率該当値テキスト"/>
        <xdr:cNvSpPr txBox="1"/>
      </xdr:nvSpPr>
      <xdr:spPr>
        <a:xfrm>
          <a:off x="4673600" y="685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144272</xdr:rowOff>
    </xdr:from>
    <xdr:to>
      <xdr:col>20</xdr:col>
      <xdr:colOff>38100</xdr:colOff>
      <xdr:row>40</xdr:row>
      <xdr:rowOff>74422</xdr:rowOff>
    </xdr:to>
    <xdr:sp macro="" textlink="">
      <xdr:nvSpPr>
        <xdr:cNvPr id="73" name="楕円 72"/>
        <xdr:cNvSpPr/>
      </xdr:nvSpPr>
      <xdr:spPr>
        <a:xfrm>
          <a:off x="3746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23622</xdr:rowOff>
    </xdr:from>
    <xdr:to>
      <xdr:col>24</xdr:col>
      <xdr:colOff>63500</xdr:colOff>
      <xdr:row>40</xdr:row>
      <xdr:rowOff>73914</xdr:rowOff>
    </xdr:to>
    <xdr:cxnSp macro="">
      <xdr:nvCxnSpPr>
        <xdr:cNvPr id="74" name="直線コネクタ 73"/>
        <xdr:cNvCxnSpPr/>
      </xdr:nvCxnSpPr>
      <xdr:spPr>
        <a:xfrm>
          <a:off x="3797300" y="688162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93980</xdr:rowOff>
    </xdr:from>
    <xdr:to>
      <xdr:col>15</xdr:col>
      <xdr:colOff>101600</xdr:colOff>
      <xdr:row>40</xdr:row>
      <xdr:rowOff>24130</xdr:rowOff>
    </xdr:to>
    <xdr:sp macro="" textlink="">
      <xdr:nvSpPr>
        <xdr:cNvPr id="75" name="楕円 74"/>
        <xdr:cNvSpPr/>
      </xdr:nvSpPr>
      <xdr:spPr>
        <a:xfrm>
          <a:off x="2857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144780</xdr:rowOff>
    </xdr:from>
    <xdr:to>
      <xdr:col>19</xdr:col>
      <xdr:colOff>177800</xdr:colOff>
      <xdr:row>40</xdr:row>
      <xdr:rowOff>23622</xdr:rowOff>
    </xdr:to>
    <xdr:cxnSp macro="">
      <xdr:nvCxnSpPr>
        <xdr:cNvPr id="76" name="直線コネクタ 75"/>
        <xdr:cNvCxnSpPr/>
      </xdr:nvCxnSpPr>
      <xdr:spPr>
        <a:xfrm>
          <a:off x="2908300" y="68313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43688</xdr:rowOff>
    </xdr:from>
    <xdr:to>
      <xdr:col>10</xdr:col>
      <xdr:colOff>165100</xdr:colOff>
      <xdr:row>39</xdr:row>
      <xdr:rowOff>145288</xdr:rowOff>
    </xdr:to>
    <xdr:sp macro="" textlink="">
      <xdr:nvSpPr>
        <xdr:cNvPr id="77" name="楕円 76"/>
        <xdr:cNvSpPr/>
      </xdr:nvSpPr>
      <xdr:spPr>
        <a:xfrm>
          <a:off x="1968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94488</xdr:rowOff>
    </xdr:from>
    <xdr:to>
      <xdr:col>15</xdr:col>
      <xdr:colOff>50800</xdr:colOff>
      <xdr:row>39</xdr:row>
      <xdr:rowOff>144780</xdr:rowOff>
    </xdr:to>
    <xdr:cxnSp macro="">
      <xdr:nvCxnSpPr>
        <xdr:cNvPr id="78" name="直線コネクタ 77"/>
        <xdr:cNvCxnSpPr/>
      </xdr:nvCxnSpPr>
      <xdr:spPr>
        <a:xfrm>
          <a:off x="2019300" y="678103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164846</xdr:rowOff>
    </xdr:from>
    <xdr:to>
      <xdr:col>6</xdr:col>
      <xdr:colOff>38100</xdr:colOff>
      <xdr:row>39</xdr:row>
      <xdr:rowOff>94996</xdr:rowOff>
    </xdr:to>
    <xdr:sp macro="" textlink="">
      <xdr:nvSpPr>
        <xdr:cNvPr id="79" name="楕円 78"/>
        <xdr:cNvSpPr/>
      </xdr:nvSpPr>
      <xdr:spPr>
        <a:xfrm>
          <a:off x="1079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44196</xdr:rowOff>
    </xdr:from>
    <xdr:to>
      <xdr:col>10</xdr:col>
      <xdr:colOff>114300</xdr:colOff>
      <xdr:row>39</xdr:row>
      <xdr:rowOff>94488</xdr:rowOff>
    </xdr:to>
    <xdr:cxnSp macro="">
      <xdr:nvCxnSpPr>
        <xdr:cNvPr id="80" name="直線コネクタ 79"/>
        <xdr:cNvCxnSpPr/>
      </xdr:nvCxnSpPr>
      <xdr:spPr>
        <a:xfrm>
          <a:off x="1130300" y="673074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170959</xdr:rowOff>
    </xdr:from>
    <xdr:ext cx="405111" cy="259045"/>
    <xdr:sp macro="" textlink="">
      <xdr:nvSpPr>
        <xdr:cNvPr id="81" name="n_1aveValue【図書館】&#10;有形固定資産減価償却率"/>
        <xdr:cNvSpPr txBox="1"/>
      </xdr:nvSpPr>
      <xdr:spPr>
        <a:xfrm>
          <a:off x="3582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141241</xdr:rowOff>
    </xdr:from>
    <xdr:ext cx="405111" cy="259045"/>
    <xdr:sp macro="" textlink="">
      <xdr:nvSpPr>
        <xdr:cNvPr id="82" name="n_2aveValue【図書館】&#10;有形固定資産減価償却率"/>
        <xdr:cNvSpPr txBox="1"/>
      </xdr:nvSpPr>
      <xdr:spPr>
        <a:xfrm>
          <a:off x="2705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84091</xdr:rowOff>
    </xdr:from>
    <xdr:ext cx="405111" cy="259045"/>
    <xdr:sp macro="" textlink="">
      <xdr:nvSpPr>
        <xdr:cNvPr id="83" name="n_3aveValue【図書館】&#10;有形固定資産減価償却率"/>
        <xdr:cNvSpPr txBox="1"/>
      </xdr:nvSpPr>
      <xdr:spPr>
        <a:xfrm>
          <a:off x="1816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120667</xdr:rowOff>
    </xdr:from>
    <xdr:ext cx="405111" cy="259045"/>
    <xdr:sp macro="" textlink="">
      <xdr:nvSpPr>
        <xdr:cNvPr id="84" name="n_4aveValue【図書館】&#10;有形固定資産減価償却率"/>
        <xdr:cNvSpPr txBox="1"/>
      </xdr:nvSpPr>
      <xdr:spPr>
        <a:xfrm>
          <a:off x="927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65549</xdr:rowOff>
    </xdr:from>
    <xdr:ext cx="405111" cy="259045"/>
    <xdr:sp macro="" textlink="">
      <xdr:nvSpPr>
        <xdr:cNvPr id="85" name="n_1mainValue【図書館】&#10;有形固定資産減価償却率"/>
        <xdr:cNvSpPr txBox="1"/>
      </xdr:nvSpPr>
      <xdr:spPr>
        <a:xfrm>
          <a:off x="3582044" y="692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15257</xdr:rowOff>
    </xdr:from>
    <xdr:ext cx="405111" cy="259045"/>
    <xdr:sp macro="" textlink="">
      <xdr:nvSpPr>
        <xdr:cNvPr id="86" name="n_2mainValue【図書館】&#10;有形固定資産減価償却率"/>
        <xdr:cNvSpPr txBox="1"/>
      </xdr:nvSpPr>
      <xdr:spPr>
        <a:xfrm>
          <a:off x="2705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136415</xdr:rowOff>
    </xdr:from>
    <xdr:ext cx="405111" cy="259045"/>
    <xdr:sp macro="" textlink="">
      <xdr:nvSpPr>
        <xdr:cNvPr id="87" name="n_3mainValue【図書館】&#10;有形固定資産減価償却率"/>
        <xdr:cNvSpPr txBox="1"/>
      </xdr:nvSpPr>
      <xdr:spPr>
        <a:xfrm>
          <a:off x="1816744" y="682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86123</xdr:rowOff>
    </xdr:from>
    <xdr:ext cx="405111" cy="259045"/>
    <xdr:sp macro="" textlink="">
      <xdr:nvSpPr>
        <xdr:cNvPr id="88" name="n_4mainValue【図書館】&#10;有形固定資産減価償却率"/>
        <xdr:cNvSpPr txBox="1"/>
      </xdr:nvSpPr>
      <xdr:spPr>
        <a:xfrm>
          <a:off x="927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69850</xdr:rowOff>
    </xdr:from>
    <xdr:to>
      <xdr:col>54</xdr:col>
      <xdr:colOff>189865</xdr:colOff>
      <xdr:row>40</xdr:row>
      <xdr:rowOff>139700</xdr:rowOff>
    </xdr:to>
    <xdr:cxnSp macro="">
      <xdr:nvCxnSpPr>
        <xdr:cNvPr id="112" name="直線コネクタ 111"/>
        <xdr:cNvCxnSpPr/>
      </xdr:nvCxnSpPr>
      <xdr:spPr>
        <a:xfrm flipV="1">
          <a:off x="10476865" y="5727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16527</xdr:rowOff>
    </xdr:from>
    <xdr:ext cx="469744" cy="259045"/>
    <xdr:sp macro="" textlink="">
      <xdr:nvSpPr>
        <xdr:cNvPr id="115" name="【図書館】&#10;一人当たり面積最大値テキスト"/>
        <xdr:cNvSpPr txBox="1"/>
      </xdr:nvSpPr>
      <xdr:spPr>
        <a:xfrm>
          <a:off x="105156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69850</xdr:rowOff>
    </xdr:from>
    <xdr:to>
      <xdr:col>55</xdr:col>
      <xdr:colOff>88900</xdr:colOff>
      <xdr:row>33</xdr:row>
      <xdr:rowOff>69850</xdr:rowOff>
    </xdr:to>
    <xdr:cxnSp macro="">
      <xdr:nvCxnSpPr>
        <xdr:cNvPr id="116" name="直線コネクタ 115"/>
        <xdr:cNvCxnSpPr/>
      </xdr:nvCxnSpPr>
      <xdr:spPr>
        <a:xfrm>
          <a:off x="103886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7"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9" name="フローチャート: 判断 118"/>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76200</xdr:rowOff>
    </xdr:from>
    <xdr:to>
      <xdr:col>46</xdr:col>
      <xdr:colOff>38100</xdr:colOff>
      <xdr:row>39</xdr:row>
      <xdr:rowOff>6350</xdr:rowOff>
    </xdr:to>
    <xdr:sp macro="" textlink="">
      <xdr:nvSpPr>
        <xdr:cNvPr id="120" name="フローチャート: 判断 119"/>
        <xdr:cNvSpPr/>
      </xdr:nvSpPr>
      <xdr:spPr>
        <a:xfrm>
          <a:off x="8699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21" name="フローチャート: 判断 120"/>
        <xdr:cNvSpPr/>
      </xdr:nvSpPr>
      <xdr:spPr>
        <a:xfrm>
          <a:off x="7810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2" name="フローチャート: 判断 121"/>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xdr:rowOff>
    </xdr:from>
    <xdr:to>
      <xdr:col>55</xdr:col>
      <xdr:colOff>50800</xdr:colOff>
      <xdr:row>40</xdr:row>
      <xdr:rowOff>114300</xdr:rowOff>
    </xdr:to>
    <xdr:sp macro="" textlink="">
      <xdr:nvSpPr>
        <xdr:cNvPr id="128" name="楕円 127"/>
        <xdr:cNvSpPr/>
      </xdr:nvSpPr>
      <xdr:spPr>
        <a:xfrm>
          <a:off x="104267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99077</xdr:rowOff>
    </xdr:from>
    <xdr:ext cx="469744" cy="259045"/>
    <xdr:sp macro="" textlink="">
      <xdr:nvSpPr>
        <xdr:cNvPr id="129" name="【図書館】&#10;一人当たり面積該当値テキスト"/>
        <xdr:cNvSpPr txBox="1"/>
      </xdr:nvSpPr>
      <xdr:spPr>
        <a:xfrm>
          <a:off x="10515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xdr:rowOff>
    </xdr:from>
    <xdr:to>
      <xdr:col>50</xdr:col>
      <xdr:colOff>165100</xdr:colOff>
      <xdr:row>40</xdr:row>
      <xdr:rowOff>114300</xdr:rowOff>
    </xdr:to>
    <xdr:sp macro="" textlink="">
      <xdr:nvSpPr>
        <xdr:cNvPr id="130" name="楕円 129"/>
        <xdr:cNvSpPr/>
      </xdr:nvSpPr>
      <xdr:spPr>
        <a:xfrm>
          <a:off x="9588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63500</xdr:rowOff>
    </xdr:from>
    <xdr:to>
      <xdr:col>55</xdr:col>
      <xdr:colOff>0</xdr:colOff>
      <xdr:row>40</xdr:row>
      <xdr:rowOff>63500</xdr:rowOff>
    </xdr:to>
    <xdr:cxnSp macro="">
      <xdr:nvCxnSpPr>
        <xdr:cNvPr id="131" name="直線コネクタ 130"/>
        <xdr:cNvCxnSpPr/>
      </xdr:nvCxnSpPr>
      <xdr:spPr>
        <a:xfrm>
          <a:off x="9639300" y="692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32" name="楕円 131"/>
        <xdr:cNvSpPr/>
      </xdr:nvSpPr>
      <xdr:spPr>
        <a:xfrm>
          <a:off x="8699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63500</xdr:rowOff>
    </xdr:from>
    <xdr:to>
      <xdr:col>50</xdr:col>
      <xdr:colOff>114300</xdr:colOff>
      <xdr:row>40</xdr:row>
      <xdr:rowOff>63500</xdr:rowOff>
    </xdr:to>
    <xdr:cxnSp macro="">
      <xdr:nvCxnSpPr>
        <xdr:cNvPr id="133" name="直線コネクタ 132"/>
        <xdr:cNvCxnSpPr/>
      </xdr:nvCxnSpPr>
      <xdr:spPr>
        <a:xfrm>
          <a:off x="8750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xdr:rowOff>
    </xdr:from>
    <xdr:to>
      <xdr:col>41</xdr:col>
      <xdr:colOff>101600</xdr:colOff>
      <xdr:row>40</xdr:row>
      <xdr:rowOff>114300</xdr:rowOff>
    </xdr:to>
    <xdr:sp macro="" textlink="">
      <xdr:nvSpPr>
        <xdr:cNvPr id="134" name="楕円 133"/>
        <xdr:cNvSpPr/>
      </xdr:nvSpPr>
      <xdr:spPr>
        <a:xfrm>
          <a:off x="7810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63500</xdr:rowOff>
    </xdr:from>
    <xdr:to>
      <xdr:col>45</xdr:col>
      <xdr:colOff>177800</xdr:colOff>
      <xdr:row>40</xdr:row>
      <xdr:rowOff>63500</xdr:rowOff>
    </xdr:to>
    <xdr:cxnSp macro="">
      <xdr:nvCxnSpPr>
        <xdr:cNvPr id="135" name="直線コネクタ 134"/>
        <xdr:cNvCxnSpPr/>
      </xdr:nvCxnSpPr>
      <xdr:spPr>
        <a:xfrm>
          <a:off x="7861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6" name="楕円 135"/>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63500</xdr:rowOff>
    </xdr:from>
    <xdr:to>
      <xdr:col>41</xdr:col>
      <xdr:colOff>50800</xdr:colOff>
      <xdr:row>40</xdr:row>
      <xdr:rowOff>76200</xdr:rowOff>
    </xdr:to>
    <xdr:cxnSp macro="">
      <xdr:nvCxnSpPr>
        <xdr:cNvPr id="137" name="直線コネクタ 136"/>
        <xdr:cNvCxnSpPr/>
      </xdr:nvCxnSpPr>
      <xdr:spPr>
        <a:xfrm flipV="1">
          <a:off x="6972300" y="692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8"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22877</xdr:rowOff>
    </xdr:from>
    <xdr:ext cx="469744" cy="259045"/>
    <xdr:sp macro="" textlink="">
      <xdr:nvSpPr>
        <xdr:cNvPr id="139" name="n_2aveValue【図書館】&#10;一人当たり面積"/>
        <xdr:cNvSpPr txBox="1"/>
      </xdr:nvSpPr>
      <xdr:spPr>
        <a:xfrm>
          <a:off x="8515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40" name="n_3aveValue【図書館】&#10;一人当たり面積"/>
        <xdr:cNvSpPr txBox="1"/>
      </xdr:nvSpPr>
      <xdr:spPr>
        <a:xfrm>
          <a:off x="7626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137177</xdr:rowOff>
    </xdr:from>
    <xdr:ext cx="469744" cy="259045"/>
    <xdr:sp macro="" textlink="">
      <xdr:nvSpPr>
        <xdr:cNvPr id="141" name="n_4aveValue【図書館】&#10;一人当たり面積"/>
        <xdr:cNvSpPr txBox="1"/>
      </xdr:nvSpPr>
      <xdr:spPr>
        <a:xfrm>
          <a:off x="6737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105427</xdr:rowOff>
    </xdr:from>
    <xdr:ext cx="469744" cy="259045"/>
    <xdr:sp macro="" textlink="">
      <xdr:nvSpPr>
        <xdr:cNvPr id="142" name="n_1mainValue【図書館】&#10;一人当たり面積"/>
        <xdr:cNvSpPr txBox="1"/>
      </xdr:nvSpPr>
      <xdr:spPr>
        <a:xfrm>
          <a:off x="93917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43" name="n_2mainValue【図書館】&#10;一人当たり面積"/>
        <xdr:cNvSpPr txBox="1"/>
      </xdr:nvSpPr>
      <xdr:spPr>
        <a:xfrm>
          <a:off x="8515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105427</xdr:rowOff>
    </xdr:from>
    <xdr:ext cx="469744" cy="259045"/>
    <xdr:sp macro="" textlink="">
      <xdr:nvSpPr>
        <xdr:cNvPr id="144" name="n_3mainValue【図書館】&#10;一人当たり面積"/>
        <xdr:cNvSpPr txBox="1"/>
      </xdr:nvSpPr>
      <xdr:spPr>
        <a:xfrm>
          <a:off x="7626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5" name="n_4mainValue【図書館】&#10;一人当たり面積"/>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64</xdr:row>
      <xdr:rowOff>76200</xdr:rowOff>
    </xdr:to>
    <xdr:cxnSp macro="">
      <xdr:nvCxnSpPr>
        <xdr:cNvPr id="170" name="直線コネクタ 169"/>
        <xdr:cNvCxnSpPr/>
      </xdr:nvCxnSpPr>
      <xdr:spPr>
        <a:xfrm flipV="1">
          <a:off x="4634865" y="976312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73" name="【体育館・プー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74" name="直線コネクタ 173"/>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5" name="【体育館・プール】&#10;有形固定資産減価償却率平均値テキスト"/>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6" name="フローチャート: 判断 175"/>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7" name="フローチャート: 判断 176"/>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133985</xdr:rowOff>
    </xdr:from>
    <xdr:to>
      <xdr:col>15</xdr:col>
      <xdr:colOff>101600</xdr:colOff>
      <xdr:row>60</xdr:row>
      <xdr:rowOff>64135</xdr:rowOff>
    </xdr:to>
    <xdr:sp macro="" textlink="">
      <xdr:nvSpPr>
        <xdr:cNvPr id="178" name="フローチャート: 判断 177"/>
        <xdr:cNvSpPr/>
      </xdr:nvSpPr>
      <xdr:spPr>
        <a:xfrm>
          <a:off x="2857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9" name="フローチャート: 判断 178"/>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0" name="フローチャート: 判断 179"/>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86" name="楕円 185"/>
        <xdr:cNvSpPr/>
      </xdr:nvSpPr>
      <xdr:spPr>
        <a:xfrm>
          <a:off x="4584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1922</xdr:rowOff>
    </xdr:from>
    <xdr:ext cx="405111" cy="259045"/>
    <xdr:sp macro="" textlink="">
      <xdr:nvSpPr>
        <xdr:cNvPr id="187" name="【体育館・プール】&#10;有形固定資産減価償却率該当値テキスト"/>
        <xdr:cNvSpPr txBox="1"/>
      </xdr:nvSpPr>
      <xdr:spPr>
        <a:xfrm>
          <a:off x="4673600"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88" name="楕円 187"/>
        <xdr:cNvSpPr/>
      </xdr:nvSpPr>
      <xdr:spPr>
        <a:xfrm>
          <a:off x="3746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74295</xdr:rowOff>
    </xdr:to>
    <xdr:cxnSp macro="">
      <xdr:nvCxnSpPr>
        <xdr:cNvPr id="189" name="直線コネクタ 188"/>
        <xdr:cNvCxnSpPr/>
      </xdr:nvCxnSpPr>
      <xdr:spPr>
        <a:xfrm>
          <a:off x="3797300" y="1031176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0" name="楕円 189"/>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60</xdr:row>
      <xdr:rowOff>24765</xdr:rowOff>
    </xdr:to>
    <xdr:cxnSp macro="">
      <xdr:nvCxnSpPr>
        <xdr:cNvPr id="191" name="直線コネクタ 190"/>
        <xdr:cNvCxnSpPr/>
      </xdr:nvCxnSpPr>
      <xdr:spPr>
        <a:xfrm>
          <a:off x="2908300" y="102641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92" name="楕円 191"/>
        <xdr:cNvSpPr/>
      </xdr:nvSpPr>
      <xdr:spPr>
        <a:xfrm>
          <a:off x="1968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60</xdr:row>
      <xdr:rowOff>3810</xdr:rowOff>
    </xdr:to>
    <xdr:cxnSp macro="">
      <xdr:nvCxnSpPr>
        <xdr:cNvPr id="193" name="直線コネクタ 192"/>
        <xdr:cNvCxnSpPr/>
      </xdr:nvCxnSpPr>
      <xdr:spPr>
        <a:xfrm flipV="1">
          <a:off x="2019300" y="102641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76835</xdr:rowOff>
    </xdr:from>
    <xdr:to>
      <xdr:col>6</xdr:col>
      <xdr:colOff>38100</xdr:colOff>
      <xdr:row>60</xdr:row>
      <xdr:rowOff>6985</xdr:rowOff>
    </xdr:to>
    <xdr:sp macro="" textlink="">
      <xdr:nvSpPr>
        <xdr:cNvPr id="194" name="楕円 193"/>
        <xdr:cNvSpPr/>
      </xdr:nvSpPr>
      <xdr:spPr>
        <a:xfrm>
          <a:off x="1079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127635</xdr:rowOff>
    </xdr:from>
    <xdr:to>
      <xdr:col>10</xdr:col>
      <xdr:colOff>114300</xdr:colOff>
      <xdr:row>60</xdr:row>
      <xdr:rowOff>3810</xdr:rowOff>
    </xdr:to>
    <xdr:cxnSp macro="">
      <xdr:nvCxnSpPr>
        <xdr:cNvPr id="195" name="直線コネクタ 194"/>
        <xdr:cNvCxnSpPr/>
      </xdr:nvCxnSpPr>
      <xdr:spPr>
        <a:xfrm>
          <a:off x="1130300" y="102431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196" name="n_1aveValue【体育館・プール】&#10;有形固定資産減価償却率"/>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55262</xdr:rowOff>
    </xdr:from>
    <xdr:ext cx="405111" cy="259045"/>
    <xdr:sp macro="" textlink="">
      <xdr:nvSpPr>
        <xdr:cNvPr id="197" name="n_2aveValue【体育館・プール】&#10;有形固定資産減価償却率"/>
        <xdr:cNvSpPr txBox="1"/>
      </xdr:nvSpPr>
      <xdr:spPr>
        <a:xfrm>
          <a:off x="2705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8" name="n_3aveValue【体育館・プール】&#10;有形固定資産減価償却率"/>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199" name="n_4aveValue【体育館・プール】&#10;有形固定資産減価償却率"/>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92092</xdr:rowOff>
    </xdr:from>
    <xdr:ext cx="405111" cy="259045"/>
    <xdr:sp macro="" textlink="">
      <xdr:nvSpPr>
        <xdr:cNvPr id="200" name="n_1mainValue【体育館・プール】&#10;有形固定資産減価償却率"/>
        <xdr:cNvSpPr txBox="1"/>
      </xdr:nvSpPr>
      <xdr:spPr>
        <a:xfrm>
          <a:off x="35820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201" name="n_2mainValue【体育館・プール】&#10;有形固定資産減価償却率"/>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202" name="n_3mainValue【体育館・プール】&#10;有形固定資産減価償却率"/>
        <xdr:cNvSpPr txBox="1"/>
      </xdr:nvSpPr>
      <xdr:spPr>
        <a:xfrm>
          <a:off x="1816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23512</xdr:rowOff>
    </xdr:from>
    <xdr:ext cx="405111" cy="259045"/>
    <xdr:sp macro="" textlink="">
      <xdr:nvSpPr>
        <xdr:cNvPr id="203" name="n_4mainValue【体育館・プール】&#10;有形固定資産減価償却率"/>
        <xdr:cNvSpPr txBox="1"/>
      </xdr:nvSpPr>
      <xdr:spPr>
        <a:xfrm>
          <a:off x="927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142875</xdr:rowOff>
    </xdr:from>
    <xdr:to>
      <xdr:col>54</xdr:col>
      <xdr:colOff>189865</xdr:colOff>
      <xdr:row>63</xdr:row>
      <xdr:rowOff>123825</xdr:rowOff>
    </xdr:to>
    <xdr:cxnSp macro="">
      <xdr:nvCxnSpPr>
        <xdr:cNvPr id="227" name="直線コネクタ 226"/>
        <xdr:cNvCxnSpPr/>
      </xdr:nvCxnSpPr>
      <xdr:spPr>
        <a:xfrm flipV="1">
          <a:off x="10476865" y="95726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127652</xdr:rowOff>
    </xdr:from>
    <xdr:ext cx="469744" cy="259045"/>
    <xdr:sp macro="" textlink="">
      <xdr:nvSpPr>
        <xdr:cNvPr id="228" name="【体育館・プール】&#10;一人当たり面積最小値テキスト"/>
        <xdr:cNvSpPr txBox="1"/>
      </xdr:nvSpPr>
      <xdr:spPr>
        <a:xfrm>
          <a:off x="10515600"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123825</xdr:rowOff>
    </xdr:from>
    <xdr:to>
      <xdr:col>55</xdr:col>
      <xdr:colOff>88900</xdr:colOff>
      <xdr:row>63</xdr:row>
      <xdr:rowOff>123825</xdr:rowOff>
    </xdr:to>
    <xdr:cxnSp macro="">
      <xdr:nvCxnSpPr>
        <xdr:cNvPr id="229" name="直線コネクタ 228"/>
        <xdr:cNvCxnSpPr/>
      </xdr:nvCxnSpPr>
      <xdr:spPr>
        <a:xfrm>
          <a:off x="10388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89552</xdr:rowOff>
    </xdr:from>
    <xdr:ext cx="469744" cy="259045"/>
    <xdr:sp macro="" textlink="">
      <xdr:nvSpPr>
        <xdr:cNvPr id="230" name="【体育館・プール】&#10;一人当たり面積最大値テキスト"/>
        <xdr:cNvSpPr txBox="1"/>
      </xdr:nvSpPr>
      <xdr:spPr>
        <a:xfrm>
          <a:off x="1051560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142875</xdr:rowOff>
    </xdr:from>
    <xdr:to>
      <xdr:col>55</xdr:col>
      <xdr:colOff>88900</xdr:colOff>
      <xdr:row>55</xdr:row>
      <xdr:rowOff>142875</xdr:rowOff>
    </xdr:to>
    <xdr:cxnSp macro="">
      <xdr:nvCxnSpPr>
        <xdr:cNvPr id="231" name="直線コネクタ 230"/>
        <xdr:cNvCxnSpPr/>
      </xdr:nvCxnSpPr>
      <xdr:spPr>
        <a:xfrm>
          <a:off x="10388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6367</xdr:rowOff>
    </xdr:from>
    <xdr:ext cx="469744" cy="259045"/>
    <xdr:sp macro="" textlink="">
      <xdr:nvSpPr>
        <xdr:cNvPr id="232" name="【体育館・プール】&#10;一人当たり面積平均値テキスト"/>
        <xdr:cNvSpPr txBox="1"/>
      </xdr:nvSpPr>
      <xdr:spPr>
        <a:xfrm>
          <a:off x="10515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33" name="フローチャート: 判断 232"/>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34" name="フローチャート: 判断 233"/>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xdr:rowOff>
    </xdr:from>
    <xdr:to>
      <xdr:col>46</xdr:col>
      <xdr:colOff>38100</xdr:colOff>
      <xdr:row>61</xdr:row>
      <xdr:rowOff>106045</xdr:rowOff>
    </xdr:to>
    <xdr:sp macro="" textlink="">
      <xdr:nvSpPr>
        <xdr:cNvPr id="235" name="フローチャート: 判断 234"/>
        <xdr:cNvSpPr/>
      </xdr:nvSpPr>
      <xdr:spPr>
        <a:xfrm>
          <a:off x="869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153035</xdr:rowOff>
    </xdr:from>
    <xdr:to>
      <xdr:col>41</xdr:col>
      <xdr:colOff>101600</xdr:colOff>
      <xdr:row>61</xdr:row>
      <xdr:rowOff>83185</xdr:rowOff>
    </xdr:to>
    <xdr:sp macro="" textlink="">
      <xdr:nvSpPr>
        <xdr:cNvPr id="236" name="フローチャート: 判断 235"/>
        <xdr:cNvSpPr/>
      </xdr:nvSpPr>
      <xdr:spPr>
        <a:xfrm>
          <a:off x="781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19685</xdr:rowOff>
    </xdr:from>
    <xdr:to>
      <xdr:col>36</xdr:col>
      <xdr:colOff>165100</xdr:colOff>
      <xdr:row>61</xdr:row>
      <xdr:rowOff>121285</xdr:rowOff>
    </xdr:to>
    <xdr:sp macro="" textlink="">
      <xdr:nvSpPr>
        <xdr:cNvPr id="237" name="フローチャート: 判断 236"/>
        <xdr:cNvSpPr/>
      </xdr:nvSpPr>
      <xdr:spPr>
        <a:xfrm>
          <a:off x="6921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43" name="楕円 242"/>
        <xdr:cNvSpPr/>
      </xdr:nvSpPr>
      <xdr:spPr>
        <a:xfrm>
          <a:off x="10426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41927</xdr:rowOff>
    </xdr:from>
    <xdr:ext cx="469744" cy="259045"/>
    <xdr:sp macro="" textlink="">
      <xdr:nvSpPr>
        <xdr:cNvPr id="244" name="【体育館・プール】&#10;一人当たり面積該当値テキスト"/>
        <xdr:cNvSpPr txBox="1"/>
      </xdr:nvSpPr>
      <xdr:spPr>
        <a:xfrm>
          <a:off x="10515600"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69215</xdr:rowOff>
    </xdr:from>
    <xdr:to>
      <xdr:col>50</xdr:col>
      <xdr:colOff>165100</xdr:colOff>
      <xdr:row>61</xdr:row>
      <xdr:rowOff>170815</xdr:rowOff>
    </xdr:to>
    <xdr:sp macro="" textlink="">
      <xdr:nvSpPr>
        <xdr:cNvPr id="245" name="楕円 244"/>
        <xdr:cNvSpPr/>
      </xdr:nvSpPr>
      <xdr:spPr>
        <a:xfrm>
          <a:off x="9588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114300</xdr:rowOff>
    </xdr:from>
    <xdr:to>
      <xdr:col>55</xdr:col>
      <xdr:colOff>0</xdr:colOff>
      <xdr:row>61</xdr:row>
      <xdr:rowOff>120015</xdr:rowOff>
    </xdr:to>
    <xdr:cxnSp macro="">
      <xdr:nvCxnSpPr>
        <xdr:cNvPr id="246" name="直線コネクタ 245"/>
        <xdr:cNvCxnSpPr/>
      </xdr:nvCxnSpPr>
      <xdr:spPr>
        <a:xfrm flipV="1">
          <a:off x="9639300" y="105727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69215</xdr:rowOff>
    </xdr:from>
    <xdr:to>
      <xdr:col>46</xdr:col>
      <xdr:colOff>38100</xdr:colOff>
      <xdr:row>61</xdr:row>
      <xdr:rowOff>170815</xdr:rowOff>
    </xdr:to>
    <xdr:sp macro="" textlink="">
      <xdr:nvSpPr>
        <xdr:cNvPr id="247" name="楕円 246"/>
        <xdr:cNvSpPr/>
      </xdr:nvSpPr>
      <xdr:spPr>
        <a:xfrm>
          <a:off x="8699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120015</xdr:rowOff>
    </xdr:from>
    <xdr:to>
      <xdr:col>50</xdr:col>
      <xdr:colOff>114300</xdr:colOff>
      <xdr:row>61</xdr:row>
      <xdr:rowOff>120015</xdr:rowOff>
    </xdr:to>
    <xdr:cxnSp macro="">
      <xdr:nvCxnSpPr>
        <xdr:cNvPr id="248" name="直線コネクタ 247"/>
        <xdr:cNvCxnSpPr/>
      </xdr:nvCxnSpPr>
      <xdr:spPr>
        <a:xfrm>
          <a:off x="8750300" y="10578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71120</xdr:rowOff>
    </xdr:from>
    <xdr:to>
      <xdr:col>41</xdr:col>
      <xdr:colOff>101600</xdr:colOff>
      <xdr:row>62</xdr:row>
      <xdr:rowOff>1270</xdr:rowOff>
    </xdr:to>
    <xdr:sp macro="" textlink="">
      <xdr:nvSpPr>
        <xdr:cNvPr id="249" name="楕円 248"/>
        <xdr:cNvSpPr/>
      </xdr:nvSpPr>
      <xdr:spPr>
        <a:xfrm>
          <a:off x="7810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120015</xdr:rowOff>
    </xdr:from>
    <xdr:to>
      <xdr:col>45</xdr:col>
      <xdr:colOff>177800</xdr:colOff>
      <xdr:row>61</xdr:row>
      <xdr:rowOff>121920</xdr:rowOff>
    </xdr:to>
    <xdr:cxnSp macro="">
      <xdr:nvCxnSpPr>
        <xdr:cNvPr id="250" name="直線コネクタ 249"/>
        <xdr:cNvCxnSpPr/>
      </xdr:nvCxnSpPr>
      <xdr:spPr>
        <a:xfrm flipV="1">
          <a:off x="7861300" y="105784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76835</xdr:rowOff>
    </xdr:from>
    <xdr:to>
      <xdr:col>36</xdr:col>
      <xdr:colOff>165100</xdr:colOff>
      <xdr:row>62</xdr:row>
      <xdr:rowOff>6985</xdr:rowOff>
    </xdr:to>
    <xdr:sp macro="" textlink="">
      <xdr:nvSpPr>
        <xdr:cNvPr id="251" name="楕円 250"/>
        <xdr:cNvSpPr/>
      </xdr:nvSpPr>
      <xdr:spPr>
        <a:xfrm>
          <a:off x="6921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121920</xdr:rowOff>
    </xdr:from>
    <xdr:to>
      <xdr:col>41</xdr:col>
      <xdr:colOff>50800</xdr:colOff>
      <xdr:row>61</xdr:row>
      <xdr:rowOff>127635</xdr:rowOff>
    </xdr:to>
    <xdr:cxnSp macro="">
      <xdr:nvCxnSpPr>
        <xdr:cNvPr id="252" name="直線コネクタ 251"/>
        <xdr:cNvCxnSpPr/>
      </xdr:nvCxnSpPr>
      <xdr:spPr>
        <a:xfrm flipV="1">
          <a:off x="6972300" y="105803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53"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122572</xdr:rowOff>
    </xdr:from>
    <xdr:ext cx="469744" cy="259045"/>
    <xdr:sp macro="" textlink="">
      <xdr:nvSpPr>
        <xdr:cNvPr id="254" name="n_2aveValue【体育館・プール】&#10;一人当たり面積"/>
        <xdr:cNvSpPr txBox="1"/>
      </xdr:nvSpPr>
      <xdr:spPr>
        <a:xfrm>
          <a:off x="851542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99712</xdr:rowOff>
    </xdr:from>
    <xdr:ext cx="469744" cy="259045"/>
    <xdr:sp macro="" textlink="">
      <xdr:nvSpPr>
        <xdr:cNvPr id="255" name="n_3aveValue【体育館・プール】&#10;一人当たり面積"/>
        <xdr:cNvSpPr txBox="1"/>
      </xdr:nvSpPr>
      <xdr:spPr>
        <a:xfrm>
          <a:off x="76264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137812</xdr:rowOff>
    </xdr:from>
    <xdr:ext cx="469744" cy="259045"/>
    <xdr:sp macro="" textlink="">
      <xdr:nvSpPr>
        <xdr:cNvPr id="256" name="n_4aveValue【体育館・プール】&#10;一人当たり面積"/>
        <xdr:cNvSpPr txBox="1"/>
      </xdr:nvSpPr>
      <xdr:spPr>
        <a:xfrm>
          <a:off x="6737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161942</xdr:rowOff>
    </xdr:from>
    <xdr:ext cx="469744" cy="259045"/>
    <xdr:sp macro="" textlink="">
      <xdr:nvSpPr>
        <xdr:cNvPr id="257" name="n_1mainValue【体育館・プール】&#10;一人当たり面積"/>
        <xdr:cNvSpPr txBox="1"/>
      </xdr:nvSpPr>
      <xdr:spPr>
        <a:xfrm>
          <a:off x="9391727" y="1062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161942</xdr:rowOff>
    </xdr:from>
    <xdr:ext cx="469744" cy="259045"/>
    <xdr:sp macro="" textlink="">
      <xdr:nvSpPr>
        <xdr:cNvPr id="258" name="n_2mainValue【体育館・プール】&#10;一人当たり面積"/>
        <xdr:cNvSpPr txBox="1"/>
      </xdr:nvSpPr>
      <xdr:spPr>
        <a:xfrm>
          <a:off x="8515427" y="1062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163847</xdr:rowOff>
    </xdr:from>
    <xdr:ext cx="469744" cy="259045"/>
    <xdr:sp macro="" textlink="">
      <xdr:nvSpPr>
        <xdr:cNvPr id="259" name="n_3mainValue【体育館・プール】&#10;一人当たり面積"/>
        <xdr:cNvSpPr txBox="1"/>
      </xdr:nvSpPr>
      <xdr:spPr>
        <a:xfrm>
          <a:off x="7626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169562</xdr:rowOff>
    </xdr:from>
    <xdr:ext cx="469744" cy="259045"/>
    <xdr:sp macro="" textlink="">
      <xdr:nvSpPr>
        <xdr:cNvPr id="260" name="n_4mainValue【体育館・プール】&#10;一人当たり面積"/>
        <xdr:cNvSpPr txBox="1"/>
      </xdr:nvSpPr>
      <xdr:spPr>
        <a:xfrm>
          <a:off x="6737427" y="1062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163830</xdr:rowOff>
    </xdr:to>
    <xdr:cxnSp macro="">
      <xdr:nvCxnSpPr>
        <xdr:cNvPr id="285" name="直線コネクタ 284"/>
        <xdr:cNvCxnSpPr/>
      </xdr:nvCxnSpPr>
      <xdr:spPr>
        <a:xfrm flipV="1">
          <a:off x="4634865" y="1334452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86"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87" name="直線コネクタ 286"/>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88"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89" name="直線コネクタ 28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169563</xdr:rowOff>
    </xdr:from>
    <xdr:ext cx="405111" cy="259045"/>
    <xdr:sp macro="" textlink="">
      <xdr:nvSpPr>
        <xdr:cNvPr id="290" name="【福祉施設】&#10;有形固定資産減価償却率平均値テキスト"/>
        <xdr:cNvSpPr txBox="1"/>
      </xdr:nvSpPr>
      <xdr:spPr>
        <a:xfrm>
          <a:off x="4673600" y="1405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291" name="フローチャート: 判断 290"/>
        <xdr:cNvSpPr/>
      </xdr:nvSpPr>
      <xdr:spPr>
        <a:xfrm>
          <a:off x="4584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2" name="フローチャート: 判断 291"/>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3" name="フローチャート: 判断 292"/>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4" name="フローチャート: 判断 293"/>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126364</xdr:rowOff>
    </xdr:from>
    <xdr:to>
      <xdr:col>6</xdr:col>
      <xdr:colOff>38100</xdr:colOff>
      <xdr:row>81</xdr:row>
      <xdr:rowOff>56514</xdr:rowOff>
    </xdr:to>
    <xdr:sp macro="" textlink="">
      <xdr:nvSpPr>
        <xdr:cNvPr id="295" name="フローチャート: 判断 294"/>
        <xdr:cNvSpPr/>
      </xdr:nvSpPr>
      <xdr:spPr>
        <a:xfrm>
          <a:off x="1079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xdr:rowOff>
    </xdr:from>
    <xdr:to>
      <xdr:col>24</xdr:col>
      <xdr:colOff>114300</xdr:colOff>
      <xdr:row>81</xdr:row>
      <xdr:rowOff>106045</xdr:rowOff>
    </xdr:to>
    <xdr:sp macro="" textlink="">
      <xdr:nvSpPr>
        <xdr:cNvPr id="301" name="楕円 300"/>
        <xdr:cNvSpPr/>
      </xdr:nvSpPr>
      <xdr:spPr>
        <a:xfrm>
          <a:off x="45847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27322</xdr:rowOff>
    </xdr:from>
    <xdr:ext cx="405111" cy="259045"/>
    <xdr:sp macro="" textlink="">
      <xdr:nvSpPr>
        <xdr:cNvPr id="302" name="【福祉施設】&#10;有形固定資産減価償却率該当値テキスト"/>
        <xdr:cNvSpPr txBox="1"/>
      </xdr:nvSpPr>
      <xdr:spPr>
        <a:xfrm>
          <a:off x="4673600"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137795</xdr:rowOff>
    </xdr:from>
    <xdr:to>
      <xdr:col>20</xdr:col>
      <xdr:colOff>38100</xdr:colOff>
      <xdr:row>81</xdr:row>
      <xdr:rowOff>67945</xdr:rowOff>
    </xdr:to>
    <xdr:sp macro="" textlink="">
      <xdr:nvSpPr>
        <xdr:cNvPr id="303" name="楕円 302"/>
        <xdr:cNvSpPr/>
      </xdr:nvSpPr>
      <xdr:spPr>
        <a:xfrm>
          <a:off x="3746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17145</xdr:rowOff>
    </xdr:from>
    <xdr:to>
      <xdr:col>24</xdr:col>
      <xdr:colOff>63500</xdr:colOff>
      <xdr:row>81</xdr:row>
      <xdr:rowOff>55245</xdr:rowOff>
    </xdr:to>
    <xdr:cxnSp macro="">
      <xdr:nvCxnSpPr>
        <xdr:cNvPr id="304" name="直線コネクタ 303"/>
        <xdr:cNvCxnSpPr/>
      </xdr:nvCxnSpPr>
      <xdr:spPr>
        <a:xfrm>
          <a:off x="3797300" y="139045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99695</xdr:rowOff>
    </xdr:from>
    <xdr:to>
      <xdr:col>15</xdr:col>
      <xdr:colOff>101600</xdr:colOff>
      <xdr:row>81</xdr:row>
      <xdr:rowOff>29845</xdr:rowOff>
    </xdr:to>
    <xdr:sp macro="" textlink="">
      <xdr:nvSpPr>
        <xdr:cNvPr id="305" name="楕円 304"/>
        <xdr:cNvSpPr/>
      </xdr:nvSpPr>
      <xdr:spPr>
        <a:xfrm>
          <a:off x="2857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150495</xdr:rowOff>
    </xdr:from>
    <xdr:to>
      <xdr:col>19</xdr:col>
      <xdr:colOff>177800</xdr:colOff>
      <xdr:row>81</xdr:row>
      <xdr:rowOff>17145</xdr:rowOff>
    </xdr:to>
    <xdr:cxnSp macro="">
      <xdr:nvCxnSpPr>
        <xdr:cNvPr id="306" name="直線コネクタ 305"/>
        <xdr:cNvCxnSpPr/>
      </xdr:nvCxnSpPr>
      <xdr:spPr>
        <a:xfrm>
          <a:off x="2908300" y="138664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118745</xdr:rowOff>
    </xdr:from>
    <xdr:to>
      <xdr:col>10</xdr:col>
      <xdr:colOff>165100</xdr:colOff>
      <xdr:row>81</xdr:row>
      <xdr:rowOff>48895</xdr:rowOff>
    </xdr:to>
    <xdr:sp macro="" textlink="">
      <xdr:nvSpPr>
        <xdr:cNvPr id="307" name="楕円 306"/>
        <xdr:cNvSpPr/>
      </xdr:nvSpPr>
      <xdr:spPr>
        <a:xfrm>
          <a:off x="1968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150495</xdr:rowOff>
    </xdr:from>
    <xdr:to>
      <xdr:col>15</xdr:col>
      <xdr:colOff>50800</xdr:colOff>
      <xdr:row>80</xdr:row>
      <xdr:rowOff>169545</xdr:rowOff>
    </xdr:to>
    <xdr:cxnSp macro="">
      <xdr:nvCxnSpPr>
        <xdr:cNvPr id="308" name="直線コネクタ 307"/>
        <xdr:cNvCxnSpPr/>
      </xdr:nvCxnSpPr>
      <xdr:spPr>
        <a:xfrm flipV="1">
          <a:off x="2019300" y="138664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78739</xdr:rowOff>
    </xdr:from>
    <xdr:to>
      <xdr:col>6</xdr:col>
      <xdr:colOff>38100</xdr:colOff>
      <xdr:row>81</xdr:row>
      <xdr:rowOff>8889</xdr:rowOff>
    </xdr:to>
    <xdr:sp macro="" textlink="">
      <xdr:nvSpPr>
        <xdr:cNvPr id="309" name="楕円 308"/>
        <xdr:cNvSpPr/>
      </xdr:nvSpPr>
      <xdr:spPr>
        <a:xfrm>
          <a:off x="1079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129539</xdr:rowOff>
    </xdr:from>
    <xdr:to>
      <xdr:col>10</xdr:col>
      <xdr:colOff>114300</xdr:colOff>
      <xdr:row>80</xdr:row>
      <xdr:rowOff>169545</xdr:rowOff>
    </xdr:to>
    <xdr:cxnSp macro="">
      <xdr:nvCxnSpPr>
        <xdr:cNvPr id="310" name="直線コネクタ 309"/>
        <xdr:cNvCxnSpPr/>
      </xdr:nvCxnSpPr>
      <xdr:spPr>
        <a:xfrm>
          <a:off x="1130300" y="138455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1" name="n_1aveValue【福祉施設】&#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1922</xdr:rowOff>
    </xdr:from>
    <xdr:ext cx="405111" cy="259045"/>
    <xdr:sp macro="" textlink="">
      <xdr:nvSpPr>
        <xdr:cNvPr id="312" name="n_2aveValue【福祉施設】&#10;有形固定資産減価償却率"/>
        <xdr:cNvSpPr txBox="1"/>
      </xdr:nvSpPr>
      <xdr:spPr>
        <a:xfrm>
          <a:off x="2705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51452</xdr:rowOff>
    </xdr:from>
    <xdr:ext cx="405111" cy="259045"/>
    <xdr:sp macro="" textlink="">
      <xdr:nvSpPr>
        <xdr:cNvPr id="313" name="n_3aveValue【福祉施設】&#10;有形固定資産減価償却率"/>
        <xdr:cNvSpPr txBox="1"/>
      </xdr:nvSpPr>
      <xdr:spPr>
        <a:xfrm>
          <a:off x="1816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47641</xdr:rowOff>
    </xdr:from>
    <xdr:ext cx="405111" cy="259045"/>
    <xdr:sp macro="" textlink="">
      <xdr:nvSpPr>
        <xdr:cNvPr id="314" name="n_4aveValue【福祉施設】&#10;有形固定資産減価償却率"/>
        <xdr:cNvSpPr txBox="1"/>
      </xdr:nvSpPr>
      <xdr:spPr>
        <a:xfrm>
          <a:off x="927744"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84472</xdr:rowOff>
    </xdr:from>
    <xdr:ext cx="405111" cy="259045"/>
    <xdr:sp macro="" textlink="">
      <xdr:nvSpPr>
        <xdr:cNvPr id="315" name="n_1mainValue【福祉施設】&#10;有形固定資産減価償却率"/>
        <xdr:cNvSpPr txBox="1"/>
      </xdr:nvSpPr>
      <xdr:spPr>
        <a:xfrm>
          <a:off x="35820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46372</xdr:rowOff>
    </xdr:from>
    <xdr:ext cx="405111" cy="259045"/>
    <xdr:sp macro="" textlink="">
      <xdr:nvSpPr>
        <xdr:cNvPr id="316" name="n_2mainValue【福祉施設】&#10;有形固定資産減価償却率"/>
        <xdr:cNvSpPr txBox="1"/>
      </xdr:nvSpPr>
      <xdr:spPr>
        <a:xfrm>
          <a:off x="2705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65422</xdr:rowOff>
    </xdr:from>
    <xdr:ext cx="405111" cy="259045"/>
    <xdr:sp macro="" textlink="">
      <xdr:nvSpPr>
        <xdr:cNvPr id="317" name="n_3mainValue【福祉施設】&#10;有形固定資産減価償却率"/>
        <xdr:cNvSpPr txBox="1"/>
      </xdr:nvSpPr>
      <xdr:spPr>
        <a:xfrm>
          <a:off x="1816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25416</xdr:rowOff>
    </xdr:from>
    <xdr:ext cx="405111" cy="259045"/>
    <xdr:sp macro="" textlink="">
      <xdr:nvSpPr>
        <xdr:cNvPr id="318" name="n_4mainValue【福祉施設】&#10;有形固定資産減価償却率"/>
        <xdr:cNvSpPr txBox="1"/>
      </xdr:nvSpPr>
      <xdr:spPr>
        <a:xfrm>
          <a:off x="927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157299</xdr:rowOff>
    </xdr:from>
    <xdr:to>
      <xdr:col>54</xdr:col>
      <xdr:colOff>189865</xdr:colOff>
      <xdr:row>86</xdr:row>
      <xdr:rowOff>106680</xdr:rowOff>
    </xdr:to>
    <xdr:cxnSp macro="">
      <xdr:nvCxnSpPr>
        <xdr:cNvPr id="344" name="直線コネクタ 343"/>
        <xdr:cNvCxnSpPr/>
      </xdr:nvCxnSpPr>
      <xdr:spPr>
        <a:xfrm flipV="1">
          <a:off x="10476865" y="133589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45"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46" name="直線コネクタ 345"/>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103976</xdr:rowOff>
    </xdr:from>
    <xdr:ext cx="469744" cy="259045"/>
    <xdr:sp macro="" textlink="">
      <xdr:nvSpPr>
        <xdr:cNvPr id="347" name="【福祉施設】&#10;一人当たり面積最大値テキスト"/>
        <xdr:cNvSpPr txBox="1"/>
      </xdr:nvSpPr>
      <xdr:spPr>
        <a:xfrm>
          <a:off x="10515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157299</xdr:rowOff>
    </xdr:from>
    <xdr:to>
      <xdr:col>55</xdr:col>
      <xdr:colOff>88900</xdr:colOff>
      <xdr:row>77</xdr:row>
      <xdr:rowOff>157299</xdr:rowOff>
    </xdr:to>
    <xdr:cxnSp macro="">
      <xdr:nvCxnSpPr>
        <xdr:cNvPr id="348" name="直線コネクタ 347"/>
        <xdr:cNvCxnSpPr/>
      </xdr:nvCxnSpPr>
      <xdr:spPr>
        <a:xfrm>
          <a:off x="10388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18341</xdr:rowOff>
    </xdr:from>
    <xdr:ext cx="469744" cy="259045"/>
    <xdr:sp macro="" textlink="">
      <xdr:nvSpPr>
        <xdr:cNvPr id="349" name="【福祉施設】&#10;一人当たり面積平均値テキスト"/>
        <xdr:cNvSpPr txBox="1"/>
      </xdr:nvSpPr>
      <xdr:spPr>
        <a:xfrm>
          <a:off x="10515600" y="14420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166914</xdr:rowOff>
    </xdr:from>
    <xdr:to>
      <xdr:col>55</xdr:col>
      <xdr:colOff>50800</xdr:colOff>
      <xdr:row>85</xdr:row>
      <xdr:rowOff>97064</xdr:rowOff>
    </xdr:to>
    <xdr:sp macro="" textlink="">
      <xdr:nvSpPr>
        <xdr:cNvPr id="350" name="フローチャート: 判断 349"/>
        <xdr:cNvSpPr/>
      </xdr:nvSpPr>
      <xdr:spPr>
        <a:xfrm>
          <a:off x="104267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98334</xdr:rowOff>
    </xdr:from>
    <xdr:to>
      <xdr:col>50</xdr:col>
      <xdr:colOff>165100</xdr:colOff>
      <xdr:row>85</xdr:row>
      <xdr:rowOff>28484</xdr:rowOff>
    </xdr:to>
    <xdr:sp macro="" textlink="">
      <xdr:nvSpPr>
        <xdr:cNvPr id="351" name="フローチャート: 判断 350"/>
        <xdr:cNvSpPr/>
      </xdr:nvSpPr>
      <xdr:spPr>
        <a:xfrm>
          <a:off x="9588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72208</xdr:rowOff>
    </xdr:from>
    <xdr:to>
      <xdr:col>46</xdr:col>
      <xdr:colOff>38100</xdr:colOff>
      <xdr:row>85</xdr:row>
      <xdr:rowOff>2358</xdr:rowOff>
    </xdr:to>
    <xdr:sp macro="" textlink="">
      <xdr:nvSpPr>
        <xdr:cNvPr id="352" name="フローチャート: 判断 351"/>
        <xdr:cNvSpPr/>
      </xdr:nvSpPr>
      <xdr:spPr>
        <a:xfrm>
          <a:off x="8699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95069</xdr:rowOff>
    </xdr:from>
    <xdr:to>
      <xdr:col>41</xdr:col>
      <xdr:colOff>101600</xdr:colOff>
      <xdr:row>85</xdr:row>
      <xdr:rowOff>25219</xdr:rowOff>
    </xdr:to>
    <xdr:sp macro="" textlink="">
      <xdr:nvSpPr>
        <xdr:cNvPr id="353" name="フローチャート: 判断 352"/>
        <xdr:cNvSpPr/>
      </xdr:nvSpPr>
      <xdr:spPr>
        <a:xfrm>
          <a:off x="7810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82006</xdr:rowOff>
    </xdr:from>
    <xdr:to>
      <xdr:col>36</xdr:col>
      <xdr:colOff>165100</xdr:colOff>
      <xdr:row>85</xdr:row>
      <xdr:rowOff>12156</xdr:rowOff>
    </xdr:to>
    <xdr:sp macro="" textlink="">
      <xdr:nvSpPr>
        <xdr:cNvPr id="354" name="フローチャート: 判断 353"/>
        <xdr:cNvSpPr/>
      </xdr:nvSpPr>
      <xdr:spPr>
        <a:xfrm>
          <a:off x="6921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46082</xdr:rowOff>
    </xdr:from>
    <xdr:to>
      <xdr:col>55</xdr:col>
      <xdr:colOff>50800</xdr:colOff>
      <xdr:row>86</xdr:row>
      <xdr:rowOff>147682</xdr:rowOff>
    </xdr:to>
    <xdr:sp macro="" textlink="">
      <xdr:nvSpPr>
        <xdr:cNvPr id="360" name="楕円 359"/>
        <xdr:cNvSpPr/>
      </xdr:nvSpPr>
      <xdr:spPr>
        <a:xfrm>
          <a:off x="104267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132459</xdr:rowOff>
    </xdr:from>
    <xdr:ext cx="469744" cy="259045"/>
    <xdr:sp macro="" textlink="">
      <xdr:nvSpPr>
        <xdr:cNvPr id="361" name="【福祉施設】&#10;一人当たり面積該当値テキスト"/>
        <xdr:cNvSpPr txBox="1"/>
      </xdr:nvSpPr>
      <xdr:spPr>
        <a:xfrm>
          <a:off x="10515600" y="147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49349</xdr:rowOff>
    </xdr:from>
    <xdr:to>
      <xdr:col>50</xdr:col>
      <xdr:colOff>165100</xdr:colOff>
      <xdr:row>86</xdr:row>
      <xdr:rowOff>150949</xdr:rowOff>
    </xdr:to>
    <xdr:sp macro="" textlink="">
      <xdr:nvSpPr>
        <xdr:cNvPr id="362" name="楕円 361"/>
        <xdr:cNvSpPr/>
      </xdr:nvSpPr>
      <xdr:spPr>
        <a:xfrm>
          <a:off x="9588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96882</xdr:rowOff>
    </xdr:from>
    <xdr:to>
      <xdr:col>55</xdr:col>
      <xdr:colOff>0</xdr:colOff>
      <xdr:row>86</xdr:row>
      <xdr:rowOff>100149</xdr:rowOff>
    </xdr:to>
    <xdr:cxnSp macro="">
      <xdr:nvCxnSpPr>
        <xdr:cNvPr id="363" name="直線コネクタ 362"/>
        <xdr:cNvCxnSpPr/>
      </xdr:nvCxnSpPr>
      <xdr:spPr>
        <a:xfrm flipV="1">
          <a:off x="9639300" y="148415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49349</xdr:rowOff>
    </xdr:from>
    <xdr:to>
      <xdr:col>46</xdr:col>
      <xdr:colOff>38100</xdr:colOff>
      <xdr:row>86</xdr:row>
      <xdr:rowOff>150949</xdr:rowOff>
    </xdr:to>
    <xdr:sp macro="" textlink="">
      <xdr:nvSpPr>
        <xdr:cNvPr id="364" name="楕円 363"/>
        <xdr:cNvSpPr/>
      </xdr:nvSpPr>
      <xdr:spPr>
        <a:xfrm>
          <a:off x="8699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100149</xdr:rowOff>
    </xdr:from>
    <xdr:to>
      <xdr:col>50</xdr:col>
      <xdr:colOff>114300</xdr:colOff>
      <xdr:row>86</xdr:row>
      <xdr:rowOff>100149</xdr:rowOff>
    </xdr:to>
    <xdr:cxnSp macro="">
      <xdr:nvCxnSpPr>
        <xdr:cNvPr id="365" name="直線コネクタ 364"/>
        <xdr:cNvCxnSpPr/>
      </xdr:nvCxnSpPr>
      <xdr:spPr>
        <a:xfrm>
          <a:off x="8750300" y="1484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49349</xdr:rowOff>
    </xdr:from>
    <xdr:to>
      <xdr:col>41</xdr:col>
      <xdr:colOff>101600</xdr:colOff>
      <xdr:row>86</xdr:row>
      <xdr:rowOff>150949</xdr:rowOff>
    </xdr:to>
    <xdr:sp macro="" textlink="">
      <xdr:nvSpPr>
        <xdr:cNvPr id="366" name="楕円 365"/>
        <xdr:cNvSpPr/>
      </xdr:nvSpPr>
      <xdr:spPr>
        <a:xfrm>
          <a:off x="7810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100149</xdr:rowOff>
    </xdr:from>
    <xdr:to>
      <xdr:col>45</xdr:col>
      <xdr:colOff>177800</xdr:colOff>
      <xdr:row>86</xdr:row>
      <xdr:rowOff>100149</xdr:rowOff>
    </xdr:to>
    <xdr:cxnSp macro="">
      <xdr:nvCxnSpPr>
        <xdr:cNvPr id="367" name="直線コネクタ 366"/>
        <xdr:cNvCxnSpPr/>
      </xdr:nvCxnSpPr>
      <xdr:spPr>
        <a:xfrm>
          <a:off x="7861300" y="1484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49349</xdr:rowOff>
    </xdr:from>
    <xdr:to>
      <xdr:col>36</xdr:col>
      <xdr:colOff>165100</xdr:colOff>
      <xdr:row>86</xdr:row>
      <xdr:rowOff>150949</xdr:rowOff>
    </xdr:to>
    <xdr:sp macro="" textlink="">
      <xdr:nvSpPr>
        <xdr:cNvPr id="368" name="楕円 367"/>
        <xdr:cNvSpPr/>
      </xdr:nvSpPr>
      <xdr:spPr>
        <a:xfrm>
          <a:off x="6921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100149</xdr:rowOff>
    </xdr:from>
    <xdr:to>
      <xdr:col>41</xdr:col>
      <xdr:colOff>50800</xdr:colOff>
      <xdr:row>86</xdr:row>
      <xdr:rowOff>100149</xdr:rowOff>
    </xdr:to>
    <xdr:cxnSp macro="">
      <xdr:nvCxnSpPr>
        <xdr:cNvPr id="369" name="直線コネクタ 368"/>
        <xdr:cNvCxnSpPr/>
      </xdr:nvCxnSpPr>
      <xdr:spPr>
        <a:xfrm>
          <a:off x="6972300" y="1484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45011</xdr:rowOff>
    </xdr:from>
    <xdr:ext cx="469744" cy="259045"/>
    <xdr:sp macro="" textlink="">
      <xdr:nvSpPr>
        <xdr:cNvPr id="370" name="n_1aveValue【福祉施設】&#10;一人当たり面積"/>
        <xdr:cNvSpPr txBox="1"/>
      </xdr:nvSpPr>
      <xdr:spPr>
        <a:xfrm>
          <a:off x="93917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18885</xdr:rowOff>
    </xdr:from>
    <xdr:ext cx="469744" cy="259045"/>
    <xdr:sp macro="" textlink="">
      <xdr:nvSpPr>
        <xdr:cNvPr id="371" name="n_2aveValue【福祉施設】&#10;一人当たり面積"/>
        <xdr:cNvSpPr txBox="1"/>
      </xdr:nvSpPr>
      <xdr:spPr>
        <a:xfrm>
          <a:off x="8515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41746</xdr:rowOff>
    </xdr:from>
    <xdr:ext cx="469744" cy="259045"/>
    <xdr:sp macro="" textlink="">
      <xdr:nvSpPr>
        <xdr:cNvPr id="372" name="n_3aveValue【福祉施設】&#10;一人当たり面積"/>
        <xdr:cNvSpPr txBox="1"/>
      </xdr:nvSpPr>
      <xdr:spPr>
        <a:xfrm>
          <a:off x="7626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28683</xdr:rowOff>
    </xdr:from>
    <xdr:ext cx="469744" cy="259045"/>
    <xdr:sp macro="" textlink="">
      <xdr:nvSpPr>
        <xdr:cNvPr id="373" name="n_4aveValue【福祉施設】&#10;一人当たり面積"/>
        <xdr:cNvSpPr txBox="1"/>
      </xdr:nvSpPr>
      <xdr:spPr>
        <a:xfrm>
          <a:off x="6737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142076</xdr:rowOff>
    </xdr:from>
    <xdr:ext cx="469744" cy="259045"/>
    <xdr:sp macro="" textlink="">
      <xdr:nvSpPr>
        <xdr:cNvPr id="374" name="n_1mainValue【福祉施設】&#10;一人当たり面積"/>
        <xdr:cNvSpPr txBox="1"/>
      </xdr:nvSpPr>
      <xdr:spPr>
        <a:xfrm>
          <a:off x="9391727" y="1488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142076</xdr:rowOff>
    </xdr:from>
    <xdr:ext cx="469744" cy="259045"/>
    <xdr:sp macro="" textlink="">
      <xdr:nvSpPr>
        <xdr:cNvPr id="375" name="n_2mainValue【福祉施設】&#10;一人当たり面積"/>
        <xdr:cNvSpPr txBox="1"/>
      </xdr:nvSpPr>
      <xdr:spPr>
        <a:xfrm>
          <a:off x="8515427" y="1488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142076</xdr:rowOff>
    </xdr:from>
    <xdr:ext cx="469744" cy="259045"/>
    <xdr:sp macro="" textlink="">
      <xdr:nvSpPr>
        <xdr:cNvPr id="376" name="n_3mainValue【福祉施設】&#10;一人当たり面積"/>
        <xdr:cNvSpPr txBox="1"/>
      </xdr:nvSpPr>
      <xdr:spPr>
        <a:xfrm>
          <a:off x="7626427" y="1488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142076</xdr:rowOff>
    </xdr:from>
    <xdr:ext cx="469744" cy="259045"/>
    <xdr:sp macro="" textlink="">
      <xdr:nvSpPr>
        <xdr:cNvPr id="377" name="n_4mainValue【福祉施設】&#10;一人当たり面積"/>
        <xdr:cNvSpPr txBox="1"/>
      </xdr:nvSpPr>
      <xdr:spPr>
        <a:xfrm>
          <a:off x="6737427" y="1488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152400</xdr:rowOff>
    </xdr:to>
    <xdr:cxnSp macro="">
      <xdr:nvCxnSpPr>
        <xdr:cNvPr id="402" name="直線コネクタ 401"/>
        <xdr:cNvCxnSpPr/>
      </xdr:nvCxnSpPr>
      <xdr:spPr>
        <a:xfrm flipV="1">
          <a:off x="4634865" y="1708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5" name="【市民会館】&#10;有形固定資産減価償却率最大値テキスト"/>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6" name="直線コネクタ 405"/>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80663</xdr:rowOff>
    </xdr:from>
    <xdr:ext cx="405111" cy="259045"/>
    <xdr:sp macro="" textlink="">
      <xdr:nvSpPr>
        <xdr:cNvPr id="407" name="【市民会館】&#10;有形固定資産減価償却率平均値テキスト"/>
        <xdr:cNvSpPr txBox="1"/>
      </xdr:nvSpPr>
      <xdr:spPr>
        <a:xfrm>
          <a:off x="4673600" y="17740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408" name="フローチャート: 判断 407"/>
        <xdr:cNvSpPr/>
      </xdr:nvSpPr>
      <xdr:spPr>
        <a:xfrm>
          <a:off x="45847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09" name="フローチャート: 判断 408"/>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86361</xdr:rowOff>
    </xdr:from>
    <xdr:to>
      <xdr:col>15</xdr:col>
      <xdr:colOff>101600</xdr:colOff>
      <xdr:row>104</xdr:row>
      <xdr:rowOff>16511</xdr:rowOff>
    </xdr:to>
    <xdr:sp macro="" textlink="">
      <xdr:nvSpPr>
        <xdr:cNvPr id="410" name="フローチャート: 判断 409"/>
        <xdr:cNvSpPr/>
      </xdr:nvSpPr>
      <xdr:spPr>
        <a:xfrm>
          <a:off x="2857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411" name="フローチャート: 判断 410"/>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23495</xdr:rowOff>
    </xdr:from>
    <xdr:to>
      <xdr:col>6</xdr:col>
      <xdr:colOff>38100</xdr:colOff>
      <xdr:row>103</xdr:row>
      <xdr:rowOff>125095</xdr:rowOff>
    </xdr:to>
    <xdr:sp macro="" textlink="">
      <xdr:nvSpPr>
        <xdr:cNvPr id="412" name="フローチャート: 判断 411"/>
        <xdr:cNvSpPr/>
      </xdr:nvSpPr>
      <xdr:spPr>
        <a:xfrm>
          <a:off x="1079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80645</xdr:rowOff>
    </xdr:from>
    <xdr:to>
      <xdr:col>24</xdr:col>
      <xdr:colOff>114300</xdr:colOff>
      <xdr:row>108</xdr:row>
      <xdr:rowOff>10795</xdr:rowOff>
    </xdr:to>
    <xdr:sp macro="" textlink="">
      <xdr:nvSpPr>
        <xdr:cNvPr id="418" name="楕円 417"/>
        <xdr:cNvSpPr/>
      </xdr:nvSpPr>
      <xdr:spPr>
        <a:xfrm>
          <a:off x="45847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59072</xdr:rowOff>
    </xdr:from>
    <xdr:ext cx="405111" cy="259045"/>
    <xdr:sp macro="" textlink="">
      <xdr:nvSpPr>
        <xdr:cNvPr id="419" name="【市民会館】&#10;有形固定資産減価償却率該当値テキスト"/>
        <xdr:cNvSpPr txBox="1"/>
      </xdr:nvSpPr>
      <xdr:spPr>
        <a:xfrm>
          <a:off x="4673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38736</xdr:rowOff>
    </xdr:from>
    <xdr:to>
      <xdr:col>20</xdr:col>
      <xdr:colOff>38100</xdr:colOff>
      <xdr:row>107</xdr:row>
      <xdr:rowOff>140336</xdr:rowOff>
    </xdr:to>
    <xdr:sp macro="" textlink="">
      <xdr:nvSpPr>
        <xdr:cNvPr id="420" name="楕円 419"/>
        <xdr:cNvSpPr/>
      </xdr:nvSpPr>
      <xdr:spPr>
        <a:xfrm>
          <a:off x="3746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89536</xdr:rowOff>
    </xdr:from>
    <xdr:to>
      <xdr:col>24</xdr:col>
      <xdr:colOff>63500</xdr:colOff>
      <xdr:row>107</xdr:row>
      <xdr:rowOff>131445</xdr:rowOff>
    </xdr:to>
    <xdr:cxnSp macro="">
      <xdr:nvCxnSpPr>
        <xdr:cNvPr id="421" name="直線コネクタ 420"/>
        <xdr:cNvCxnSpPr/>
      </xdr:nvCxnSpPr>
      <xdr:spPr>
        <a:xfrm>
          <a:off x="3797300" y="184346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168275</xdr:rowOff>
    </xdr:from>
    <xdr:to>
      <xdr:col>15</xdr:col>
      <xdr:colOff>101600</xdr:colOff>
      <xdr:row>107</xdr:row>
      <xdr:rowOff>98425</xdr:rowOff>
    </xdr:to>
    <xdr:sp macro="" textlink="">
      <xdr:nvSpPr>
        <xdr:cNvPr id="422" name="楕円 421"/>
        <xdr:cNvSpPr/>
      </xdr:nvSpPr>
      <xdr:spPr>
        <a:xfrm>
          <a:off x="2857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47625</xdr:rowOff>
    </xdr:from>
    <xdr:to>
      <xdr:col>19</xdr:col>
      <xdr:colOff>177800</xdr:colOff>
      <xdr:row>107</xdr:row>
      <xdr:rowOff>89536</xdr:rowOff>
    </xdr:to>
    <xdr:cxnSp macro="">
      <xdr:nvCxnSpPr>
        <xdr:cNvPr id="423" name="直線コネクタ 422"/>
        <xdr:cNvCxnSpPr/>
      </xdr:nvCxnSpPr>
      <xdr:spPr>
        <a:xfrm>
          <a:off x="2908300" y="183927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126364</xdr:rowOff>
    </xdr:from>
    <xdr:to>
      <xdr:col>10</xdr:col>
      <xdr:colOff>165100</xdr:colOff>
      <xdr:row>107</xdr:row>
      <xdr:rowOff>56514</xdr:rowOff>
    </xdr:to>
    <xdr:sp macro="" textlink="">
      <xdr:nvSpPr>
        <xdr:cNvPr id="424" name="楕円 423"/>
        <xdr:cNvSpPr/>
      </xdr:nvSpPr>
      <xdr:spPr>
        <a:xfrm>
          <a:off x="1968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5714</xdr:rowOff>
    </xdr:from>
    <xdr:to>
      <xdr:col>15</xdr:col>
      <xdr:colOff>50800</xdr:colOff>
      <xdr:row>107</xdr:row>
      <xdr:rowOff>47625</xdr:rowOff>
    </xdr:to>
    <xdr:cxnSp macro="">
      <xdr:nvCxnSpPr>
        <xdr:cNvPr id="425" name="直線コネクタ 424"/>
        <xdr:cNvCxnSpPr/>
      </xdr:nvCxnSpPr>
      <xdr:spPr>
        <a:xfrm>
          <a:off x="2019300" y="183508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67311</xdr:rowOff>
    </xdr:from>
    <xdr:to>
      <xdr:col>6</xdr:col>
      <xdr:colOff>38100</xdr:colOff>
      <xdr:row>108</xdr:row>
      <xdr:rowOff>168911</xdr:rowOff>
    </xdr:to>
    <xdr:sp macro="" textlink="">
      <xdr:nvSpPr>
        <xdr:cNvPr id="426" name="楕円 425"/>
        <xdr:cNvSpPr/>
      </xdr:nvSpPr>
      <xdr:spPr>
        <a:xfrm>
          <a:off x="1079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5714</xdr:rowOff>
    </xdr:from>
    <xdr:to>
      <xdr:col>10</xdr:col>
      <xdr:colOff>114300</xdr:colOff>
      <xdr:row>108</xdr:row>
      <xdr:rowOff>118111</xdr:rowOff>
    </xdr:to>
    <xdr:cxnSp macro="">
      <xdr:nvCxnSpPr>
        <xdr:cNvPr id="427" name="直線コネクタ 426"/>
        <xdr:cNvCxnSpPr/>
      </xdr:nvCxnSpPr>
      <xdr:spPr>
        <a:xfrm flipV="1">
          <a:off x="1130300" y="18350864"/>
          <a:ext cx="889000" cy="2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170197</xdr:rowOff>
    </xdr:from>
    <xdr:ext cx="405111" cy="259045"/>
    <xdr:sp macro="" textlink="">
      <xdr:nvSpPr>
        <xdr:cNvPr id="428" name="n_1aveValue【市民会館】&#10;有形固定資産減価償却率"/>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33038</xdr:rowOff>
    </xdr:from>
    <xdr:ext cx="405111" cy="259045"/>
    <xdr:sp macro="" textlink="">
      <xdr:nvSpPr>
        <xdr:cNvPr id="429" name="n_2aveValue【市民会館】&#10;有形固定資産減価償却率"/>
        <xdr:cNvSpPr txBox="1"/>
      </xdr:nvSpPr>
      <xdr:spPr>
        <a:xfrm>
          <a:off x="2705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145432</xdr:rowOff>
    </xdr:from>
    <xdr:ext cx="405111" cy="259045"/>
    <xdr:sp macro="" textlink="">
      <xdr:nvSpPr>
        <xdr:cNvPr id="430" name="n_3aveValue【市民会館】&#10;有形固定資産減価償却率"/>
        <xdr:cNvSpPr txBox="1"/>
      </xdr:nvSpPr>
      <xdr:spPr>
        <a:xfrm>
          <a:off x="1816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141622</xdr:rowOff>
    </xdr:from>
    <xdr:ext cx="405111" cy="259045"/>
    <xdr:sp macro="" textlink="">
      <xdr:nvSpPr>
        <xdr:cNvPr id="431" name="n_4aveValue【市民会館】&#10;有形固定資産減価償却率"/>
        <xdr:cNvSpPr txBox="1"/>
      </xdr:nvSpPr>
      <xdr:spPr>
        <a:xfrm>
          <a:off x="927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131463</xdr:rowOff>
    </xdr:from>
    <xdr:ext cx="405111" cy="259045"/>
    <xdr:sp macro="" textlink="">
      <xdr:nvSpPr>
        <xdr:cNvPr id="432" name="n_1mainValue【市民会館】&#10;有形固定資産減価償却率"/>
        <xdr:cNvSpPr txBox="1"/>
      </xdr:nvSpPr>
      <xdr:spPr>
        <a:xfrm>
          <a:off x="35820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89552</xdr:rowOff>
    </xdr:from>
    <xdr:ext cx="405111" cy="259045"/>
    <xdr:sp macro="" textlink="">
      <xdr:nvSpPr>
        <xdr:cNvPr id="433" name="n_2mainValue【市民会館】&#10;有形固定資産減価償却率"/>
        <xdr:cNvSpPr txBox="1"/>
      </xdr:nvSpPr>
      <xdr:spPr>
        <a:xfrm>
          <a:off x="27057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47641</xdr:rowOff>
    </xdr:from>
    <xdr:ext cx="405111" cy="259045"/>
    <xdr:sp macro="" textlink="">
      <xdr:nvSpPr>
        <xdr:cNvPr id="434" name="n_3mainValue【市民会館】&#10;有形固定資産減価償却率"/>
        <xdr:cNvSpPr txBox="1"/>
      </xdr:nvSpPr>
      <xdr:spPr>
        <a:xfrm>
          <a:off x="1816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160038</xdr:rowOff>
    </xdr:from>
    <xdr:ext cx="405111" cy="259045"/>
    <xdr:sp macro="" textlink="">
      <xdr:nvSpPr>
        <xdr:cNvPr id="435" name="n_4mainValue【市民会館】&#10;有形固定資産減価償却率"/>
        <xdr:cNvSpPr txBox="1"/>
      </xdr:nvSpPr>
      <xdr:spPr>
        <a:xfrm>
          <a:off x="927744"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109</xdr:row>
      <xdr:rowOff>1088</xdr:rowOff>
    </xdr:to>
    <xdr:cxnSp macro="">
      <xdr:nvCxnSpPr>
        <xdr:cNvPr id="461" name="直線コネクタ 460"/>
        <xdr:cNvCxnSpPr/>
      </xdr:nvCxnSpPr>
      <xdr:spPr>
        <a:xfrm flipV="1">
          <a:off x="10476865" y="1715915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2"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3" name="直線コネクタ 462"/>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464" name="【市民会館】&#10;一人当たり面積最大値テキスト"/>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465" name="直線コネクタ 464"/>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72770</xdr:rowOff>
    </xdr:from>
    <xdr:ext cx="469744" cy="259045"/>
    <xdr:sp macro="" textlink="">
      <xdr:nvSpPr>
        <xdr:cNvPr id="466" name="【市民会館】&#10;一人当たり面積平均値テキスト"/>
        <xdr:cNvSpPr txBox="1"/>
      </xdr:nvSpPr>
      <xdr:spPr>
        <a:xfrm>
          <a:off x="10515600" y="1824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49893</xdr:rowOff>
    </xdr:from>
    <xdr:to>
      <xdr:col>55</xdr:col>
      <xdr:colOff>50800</xdr:colOff>
      <xdr:row>107</xdr:row>
      <xdr:rowOff>151493</xdr:rowOff>
    </xdr:to>
    <xdr:sp macro="" textlink="">
      <xdr:nvSpPr>
        <xdr:cNvPr id="467" name="フローチャート: 判断 466"/>
        <xdr:cNvSpPr/>
      </xdr:nvSpPr>
      <xdr:spPr>
        <a:xfrm>
          <a:off x="104267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40095</xdr:rowOff>
    </xdr:from>
    <xdr:to>
      <xdr:col>50</xdr:col>
      <xdr:colOff>165100</xdr:colOff>
      <xdr:row>107</xdr:row>
      <xdr:rowOff>141695</xdr:rowOff>
    </xdr:to>
    <xdr:sp macro="" textlink="">
      <xdr:nvSpPr>
        <xdr:cNvPr id="468" name="フローチャート: 判断 467"/>
        <xdr:cNvSpPr/>
      </xdr:nvSpPr>
      <xdr:spPr>
        <a:xfrm>
          <a:off x="9588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469" name="フローチャート: 判断 468"/>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25400</xdr:rowOff>
    </xdr:from>
    <xdr:to>
      <xdr:col>41</xdr:col>
      <xdr:colOff>101600</xdr:colOff>
      <xdr:row>107</xdr:row>
      <xdr:rowOff>127000</xdr:rowOff>
    </xdr:to>
    <xdr:sp macro="" textlink="">
      <xdr:nvSpPr>
        <xdr:cNvPr id="470" name="フローチャート: 判断 469"/>
        <xdr:cNvSpPr/>
      </xdr:nvSpPr>
      <xdr:spPr>
        <a:xfrm>
          <a:off x="7810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15602</xdr:rowOff>
    </xdr:from>
    <xdr:to>
      <xdr:col>36</xdr:col>
      <xdr:colOff>165100</xdr:colOff>
      <xdr:row>107</xdr:row>
      <xdr:rowOff>117202</xdr:rowOff>
    </xdr:to>
    <xdr:sp macro="" textlink="">
      <xdr:nvSpPr>
        <xdr:cNvPr id="471" name="フローチャート: 判断 470"/>
        <xdr:cNvSpPr/>
      </xdr:nvSpPr>
      <xdr:spPr>
        <a:xfrm>
          <a:off x="6921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133169</xdr:rowOff>
    </xdr:from>
    <xdr:to>
      <xdr:col>55</xdr:col>
      <xdr:colOff>50800</xdr:colOff>
      <xdr:row>108</xdr:row>
      <xdr:rowOff>63319</xdr:rowOff>
    </xdr:to>
    <xdr:sp macro="" textlink="">
      <xdr:nvSpPr>
        <xdr:cNvPr id="477" name="楕円 476"/>
        <xdr:cNvSpPr/>
      </xdr:nvSpPr>
      <xdr:spPr>
        <a:xfrm>
          <a:off x="104267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111596</xdr:rowOff>
    </xdr:from>
    <xdr:ext cx="469744" cy="259045"/>
    <xdr:sp macro="" textlink="">
      <xdr:nvSpPr>
        <xdr:cNvPr id="478" name="【市民会館】&#10;一人当たり面積該当値テキスト"/>
        <xdr:cNvSpPr txBox="1"/>
      </xdr:nvSpPr>
      <xdr:spPr>
        <a:xfrm>
          <a:off x="10515600"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136434</xdr:rowOff>
    </xdr:from>
    <xdr:to>
      <xdr:col>50</xdr:col>
      <xdr:colOff>165100</xdr:colOff>
      <xdr:row>108</xdr:row>
      <xdr:rowOff>66584</xdr:rowOff>
    </xdr:to>
    <xdr:sp macro="" textlink="">
      <xdr:nvSpPr>
        <xdr:cNvPr id="479" name="楕円 478"/>
        <xdr:cNvSpPr/>
      </xdr:nvSpPr>
      <xdr:spPr>
        <a:xfrm>
          <a:off x="9588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12519</xdr:rowOff>
    </xdr:from>
    <xdr:to>
      <xdr:col>55</xdr:col>
      <xdr:colOff>0</xdr:colOff>
      <xdr:row>108</xdr:row>
      <xdr:rowOff>15784</xdr:rowOff>
    </xdr:to>
    <xdr:cxnSp macro="">
      <xdr:nvCxnSpPr>
        <xdr:cNvPr id="480" name="直線コネクタ 479"/>
        <xdr:cNvCxnSpPr/>
      </xdr:nvCxnSpPr>
      <xdr:spPr>
        <a:xfrm flipV="1">
          <a:off x="9639300" y="1852911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136434</xdr:rowOff>
    </xdr:from>
    <xdr:to>
      <xdr:col>46</xdr:col>
      <xdr:colOff>38100</xdr:colOff>
      <xdr:row>108</xdr:row>
      <xdr:rowOff>66584</xdr:rowOff>
    </xdr:to>
    <xdr:sp macro="" textlink="">
      <xdr:nvSpPr>
        <xdr:cNvPr id="481" name="楕円 480"/>
        <xdr:cNvSpPr/>
      </xdr:nvSpPr>
      <xdr:spPr>
        <a:xfrm>
          <a:off x="8699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15784</xdr:rowOff>
    </xdr:from>
    <xdr:to>
      <xdr:col>50</xdr:col>
      <xdr:colOff>114300</xdr:colOff>
      <xdr:row>108</xdr:row>
      <xdr:rowOff>15784</xdr:rowOff>
    </xdr:to>
    <xdr:cxnSp macro="">
      <xdr:nvCxnSpPr>
        <xdr:cNvPr id="482" name="直線コネクタ 481"/>
        <xdr:cNvCxnSpPr/>
      </xdr:nvCxnSpPr>
      <xdr:spPr>
        <a:xfrm>
          <a:off x="8750300" y="18532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136434</xdr:rowOff>
    </xdr:from>
    <xdr:to>
      <xdr:col>41</xdr:col>
      <xdr:colOff>101600</xdr:colOff>
      <xdr:row>108</xdr:row>
      <xdr:rowOff>66584</xdr:rowOff>
    </xdr:to>
    <xdr:sp macro="" textlink="">
      <xdr:nvSpPr>
        <xdr:cNvPr id="483" name="楕円 482"/>
        <xdr:cNvSpPr/>
      </xdr:nvSpPr>
      <xdr:spPr>
        <a:xfrm>
          <a:off x="7810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15784</xdr:rowOff>
    </xdr:from>
    <xdr:to>
      <xdr:col>45</xdr:col>
      <xdr:colOff>177800</xdr:colOff>
      <xdr:row>108</xdr:row>
      <xdr:rowOff>15784</xdr:rowOff>
    </xdr:to>
    <xdr:cxnSp macro="">
      <xdr:nvCxnSpPr>
        <xdr:cNvPr id="484" name="直線コネクタ 483"/>
        <xdr:cNvCxnSpPr/>
      </xdr:nvCxnSpPr>
      <xdr:spPr>
        <a:xfrm>
          <a:off x="7861300" y="18532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138068</xdr:rowOff>
    </xdr:from>
    <xdr:to>
      <xdr:col>36</xdr:col>
      <xdr:colOff>165100</xdr:colOff>
      <xdr:row>108</xdr:row>
      <xdr:rowOff>68218</xdr:rowOff>
    </xdr:to>
    <xdr:sp macro="" textlink="">
      <xdr:nvSpPr>
        <xdr:cNvPr id="485" name="楕円 484"/>
        <xdr:cNvSpPr/>
      </xdr:nvSpPr>
      <xdr:spPr>
        <a:xfrm>
          <a:off x="6921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15784</xdr:rowOff>
    </xdr:from>
    <xdr:to>
      <xdr:col>41</xdr:col>
      <xdr:colOff>50800</xdr:colOff>
      <xdr:row>108</xdr:row>
      <xdr:rowOff>17418</xdr:rowOff>
    </xdr:to>
    <xdr:cxnSp macro="">
      <xdr:nvCxnSpPr>
        <xdr:cNvPr id="486" name="直線コネクタ 485"/>
        <xdr:cNvCxnSpPr/>
      </xdr:nvCxnSpPr>
      <xdr:spPr>
        <a:xfrm flipV="1">
          <a:off x="6972300" y="1853238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158222</xdr:rowOff>
    </xdr:from>
    <xdr:ext cx="469744" cy="259045"/>
    <xdr:sp macro="" textlink="">
      <xdr:nvSpPr>
        <xdr:cNvPr id="487" name="n_1aveValue【市民会館】&#10;一人当たり面積"/>
        <xdr:cNvSpPr txBox="1"/>
      </xdr:nvSpPr>
      <xdr:spPr>
        <a:xfrm>
          <a:off x="9391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488"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143527</xdr:rowOff>
    </xdr:from>
    <xdr:ext cx="469744" cy="259045"/>
    <xdr:sp macro="" textlink="">
      <xdr:nvSpPr>
        <xdr:cNvPr id="489" name="n_3aveValue【市民会館】&#10;一人当たり面積"/>
        <xdr:cNvSpPr txBox="1"/>
      </xdr:nvSpPr>
      <xdr:spPr>
        <a:xfrm>
          <a:off x="7626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133729</xdr:rowOff>
    </xdr:from>
    <xdr:ext cx="469744" cy="259045"/>
    <xdr:sp macro="" textlink="">
      <xdr:nvSpPr>
        <xdr:cNvPr id="490" name="n_4aveValue【市民会館】&#10;一人当たり面積"/>
        <xdr:cNvSpPr txBox="1"/>
      </xdr:nvSpPr>
      <xdr:spPr>
        <a:xfrm>
          <a:off x="6737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57711</xdr:rowOff>
    </xdr:from>
    <xdr:ext cx="469744" cy="259045"/>
    <xdr:sp macro="" textlink="">
      <xdr:nvSpPr>
        <xdr:cNvPr id="491" name="n_1mainValue【市民会館】&#10;一人当たり面積"/>
        <xdr:cNvSpPr txBox="1"/>
      </xdr:nvSpPr>
      <xdr:spPr>
        <a:xfrm>
          <a:off x="9391727" y="1857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57711</xdr:rowOff>
    </xdr:from>
    <xdr:ext cx="469744" cy="259045"/>
    <xdr:sp macro="" textlink="">
      <xdr:nvSpPr>
        <xdr:cNvPr id="492" name="n_2mainValue【市民会館】&#10;一人当たり面積"/>
        <xdr:cNvSpPr txBox="1"/>
      </xdr:nvSpPr>
      <xdr:spPr>
        <a:xfrm>
          <a:off x="8515427" y="1857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57711</xdr:rowOff>
    </xdr:from>
    <xdr:ext cx="469744" cy="259045"/>
    <xdr:sp macro="" textlink="">
      <xdr:nvSpPr>
        <xdr:cNvPr id="493" name="n_3mainValue【市民会館】&#10;一人当たり面積"/>
        <xdr:cNvSpPr txBox="1"/>
      </xdr:nvSpPr>
      <xdr:spPr>
        <a:xfrm>
          <a:off x="7626427" y="1857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59345</xdr:rowOff>
    </xdr:from>
    <xdr:ext cx="469744" cy="259045"/>
    <xdr:sp macro="" textlink="">
      <xdr:nvSpPr>
        <xdr:cNvPr id="494" name="n_4mainValue【市民会館】&#10;一人当たり面積"/>
        <xdr:cNvSpPr txBox="1"/>
      </xdr:nvSpPr>
      <xdr:spPr>
        <a:xfrm>
          <a:off x="6737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42</xdr:row>
      <xdr:rowOff>26670</xdr:rowOff>
    </xdr:to>
    <xdr:cxnSp macro="">
      <xdr:nvCxnSpPr>
        <xdr:cNvPr id="519" name="直線コネクタ 518"/>
        <xdr:cNvCxnSpPr/>
      </xdr:nvCxnSpPr>
      <xdr:spPr>
        <a:xfrm flipV="1">
          <a:off x="16318864" y="597979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30497</xdr:rowOff>
    </xdr:from>
    <xdr:ext cx="405111" cy="259045"/>
    <xdr:sp macro="" textlink="">
      <xdr:nvSpPr>
        <xdr:cNvPr id="520" name="【一般廃棄物処理施設】&#10;有形固定資産減価償却率最小値テキスト"/>
        <xdr:cNvSpPr txBox="1"/>
      </xdr:nvSpPr>
      <xdr:spPr>
        <a:xfrm>
          <a:off x="16357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26670</xdr:rowOff>
    </xdr:from>
    <xdr:to>
      <xdr:col>86</xdr:col>
      <xdr:colOff>25400</xdr:colOff>
      <xdr:row>42</xdr:row>
      <xdr:rowOff>26670</xdr:rowOff>
    </xdr:to>
    <xdr:cxnSp macro="">
      <xdr:nvCxnSpPr>
        <xdr:cNvPr id="521" name="直線コネクタ 520"/>
        <xdr:cNvCxnSpPr/>
      </xdr:nvCxnSpPr>
      <xdr:spPr>
        <a:xfrm>
          <a:off x="16230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一般廃棄物処理施設】&#10;有形固定資産減価償却率最大値テキスト"/>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524" name="【一般廃棄物処理施設】&#10;有形固定資産減価償却率平均値テキスト"/>
        <xdr:cNvSpPr txBox="1"/>
      </xdr:nvSpPr>
      <xdr:spPr>
        <a:xfrm>
          <a:off x="163576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5" name="フローチャート: 判断 524"/>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526" name="フローチャート: 判断 525"/>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527" name="フローチャート: 判断 526"/>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162560</xdr:rowOff>
    </xdr:from>
    <xdr:to>
      <xdr:col>72</xdr:col>
      <xdr:colOff>38100</xdr:colOff>
      <xdr:row>37</xdr:row>
      <xdr:rowOff>92710</xdr:rowOff>
    </xdr:to>
    <xdr:sp macro="" textlink="">
      <xdr:nvSpPr>
        <xdr:cNvPr id="528" name="フローチャート: 判断 527"/>
        <xdr:cNvSpPr/>
      </xdr:nvSpPr>
      <xdr:spPr>
        <a:xfrm>
          <a:off x="13652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118745</xdr:rowOff>
    </xdr:from>
    <xdr:to>
      <xdr:col>67</xdr:col>
      <xdr:colOff>101600</xdr:colOff>
      <xdr:row>37</xdr:row>
      <xdr:rowOff>48895</xdr:rowOff>
    </xdr:to>
    <xdr:sp macro="" textlink="">
      <xdr:nvSpPr>
        <xdr:cNvPr id="529" name="フローチャート: 判断 528"/>
        <xdr:cNvSpPr/>
      </xdr:nvSpPr>
      <xdr:spPr>
        <a:xfrm>
          <a:off x="12763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xdr:rowOff>
    </xdr:from>
    <xdr:to>
      <xdr:col>85</xdr:col>
      <xdr:colOff>177800</xdr:colOff>
      <xdr:row>36</xdr:row>
      <xdr:rowOff>102235</xdr:rowOff>
    </xdr:to>
    <xdr:sp macro="" textlink="">
      <xdr:nvSpPr>
        <xdr:cNvPr id="535" name="楕円 534"/>
        <xdr:cNvSpPr/>
      </xdr:nvSpPr>
      <xdr:spPr>
        <a:xfrm>
          <a:off x="162687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23512</xdr:rowOff>
    </xdr:from>
    <xdr:ext cx="405111" cy="259045"/>
    <xdr:sp macro="" textlink="">
      <xdr:nvSpPr>
        <xdr:cNvPr id="536" name="【一般廃棄物処理施設】&#10;有形固定資産減価償却率該当値テキスト"/>
        <xdr:cNvSpPr txBox="1"/>
      </xdr:nvSpPr>
      <xdr:spPr>
        <a:xfrm>
          <a:off x="16357600"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99695</xdr:rowOff>
    </xdr:from>
    <xdr:to>
      <xdr:col>81</xdr:col>
      <xdr:colOff>101600</xdr:colOff>
      <xdr:row>36</xdr:row>
      <xdr:rowOff>29845</xdr:rowOff>
    </xdr:to>
    <xdr:sp macro="" textlink="">
      <xdr:nvSpPr>
        <xdr:cNvPr id="537" name="楕円 536"/>
        <xdr:cNvSpPr/>
      </xdr:nvSpPr>
      <xdr:spPr>
        <a:xfrm>
          <a:off x="1543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150495</xdr:rowOff>
    </xdr:from>
    <xdr:to>
      <xdr:col>85</xdr:col>
      <xdr:colOff>127000</xdr:colOff>
      <xdr:row>36</xdr:row>
      <xdr:rowOff>51435</xdr:rowOff>
    </xdr:to>
    <xdr:cxnSp macro="">
      <xdr:nvCxnSpPr>
        <xdr:cNvPr id="538" name="直線コネクタ 537"/>
        <xdr:cNvCxnSpPr/>
      </xdr:nvCxnSpPr>
      <xdr:spPr>
        <a:xfrm>
          <a:off x="15481300" y="615124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xdr:rowOff>
    </xdr:from>
    <xdr:to>
      <xdr:col>76</xdr:col>
      <xdr:colOff>165100</xdr:colOff>
      <xdr:row>36</xdr:row>
      <xdr:rowOff>107950</xdr:rowOff>
    </xdr:to>
    <xdr:sp macro="" textlink="">
      <xdr:nvSpPr>
        <xdr:cNvPr id="539" name="楕円 538"/>
        <xdr:cNvSpPr/>
      </xdr:nvSpPr>
      <xdr:spPr>
        <a:xfrm>
          <a:off x="14541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150495</xdr:rowOff>
    </xdr:from>
    <xdr:to>
      <xdr:col>81</xdr:col>
      <xdr:colOff>50800</xdr:colOff>
      <xdr:row>36</xdr:row>
      <xdr:rowOff>57150</xdr:rowOff>
    </xdr:to>
    <xdr:cxnSp macro="">
      <xdr:nvCxnSpPr>
        <xdr:cNvPr id="540" name="直線コネクタ 539"/>
        <xdr:cNvCxnSpPr/>
      </xdr:nvCxnSpPr>
      <xdr:spPr>
        <a:xfrm flipV="1">
          <a:off x="14592300" y="61512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153035</xdr:rowOff>
    </xdr:from>
    <xdr:to>
      <xdr:col>72</xdr:col>
      <xdr:colOff>38100</xdr:colOff>
      <xdr:row>36</xdr:row>
      <xdr:rowOff>83185</xdr:rowOff>
    </xdr:to>
    <xdr:sp macro="" textlink="">
      <xdr:nvSpPr>
        <xdr:cNvPr id="541" name="楕円 540"/>
        <xdr:cNvSpPr/>
      </xdr:nvSpPr>
      <xdr:spPr>
        <a:xfrm>
          <a:off x="13652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32385</xdr:rowOff>
    </xdr:from>
    <xdr:to>
      <xdr:col>76</xdr:col>
      <xdr:colOff>114300</xdr:colOff>
      <xdr:row>36</xdr:row>
      <xdr:rowOff>57150</xdr:rowOff>
    </xdr:to>
    <xdr:cxnSp macro="">
      <xdr:nvCxnSpPr>
        <xdr:cNvPr id="542" name="直線コネクタ 541"/>
        <xdr:cNvCxnSpPr/>
      </xdr:nvCxnSpPr>
      <xdr:spPr>
        <a:xfrm>
          <a:off x="13703300" y="62045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67310</xdr:rowOff>
    </xdr:from>
    <xdr:to>
      <xdr:col>67</xdr:col>
      <xdr:colOff>101600</xdr:colOff>
      <xdr:row>35</xdr:row>
      <xdr:rowOff>168910</xdr:rowOff>
    </xdr:to>
    <xdr:sp macro="" textlink="">
      <xdr:nvSpPr>
        <xdr:cNvPr id="543" name="楕円 542"/>
        <xdr:cNvSpPr/>
      </xdr:nvSpPr>
      <xdr:spPr>
        <a:xfrm>
          <a:off x="12763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118110</xdr:rowOff>
    </xdr:from>
    <xdr:to>
      <xdr:col>71</xdr:col>
      <xdr:colOff>177800</xdr:colOff>
      <xdr:row>36</xdr:row>
      <xdr:rowOff>32385</xdr:rowOff>
    </xdr:to>
    <xdr:cxnSp macro="">
      <xdr:nvCxnSpPr>
        <xdr:cNvPr id="544" name="直線コネクタ 543"/>
        <xdr:cNvCxnSpPr/>
      </xdr:nvCxnSpPr>
      <xdr:spPr>
        <a:xfrm>
          <a:off x="12814300" y="611886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165752</xdr:rowOff>
    </xdr:from>
    <xdr:ext cx="405111" cy="259045"/>
    <xdr:sp macro="" textlink="">
      <xdr:nvSpPr>
        <xdr:cNvPr id="545" name="n_1aveValue【一般廃棄物処理施設】&#10;有形固定資産減価償却率"/>
        <xdr:cNvSpPr txBox="1"/>
      </xdr:nvSpPr>
      <xdr:spPr>
        <a:xfrm>
          <a:off x="152660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123842</xdr:rowOff>
    </xdr:from>
    <xdr:ext cx="405111" cy="259045"/>
    <xdr:sp macro="" textlink="">
      <xdr:nvSpPr>
        <xdr:cNvPr id="546" name="n_2aveValue【一般廃棄物処理施設】&#10;有形固定資産減価償却率"/>
        <xdr:cNvSpPr txBox="1"/>
      </xdr:nvSpPr>
      <xdr:spPr>
        <a:xfrm>
          <a:off x="14389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83837</xdr:rowOff>
    </xdr:from>
    <xdr:ext cx="405111" cy="259045"/>
    <xdr:sp macro="" textlink="">
      <xdr:nvSpPr>
        <xdr:cNvPr id="547" name="n_3aveValue【一般廃棄物処理施設】&#10;有形固定資産減価償却率"/>
        <xdr:cNvSpPr txBox="1"/>
      </xdr:nvSpPr>
      <xdr:spPr>
        <a:xfrm>
          <a:off x="13500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40022</xdr:rowOff>
    </xdr:from>
    <xdr:ext cx="405111" cy="259045"/>
    <xdr:sp macro="" textlink="">
      <xdr:nvSpPr>
        <xdr:cNvPr id="548" name="n_4aveValue【一般廃棄物処理施設】&#10;有形固定資産減価償却率"/>
        <xdr:cNvSpPr txBox="1"/>
      </xdr:nvSpPr>
      <xdr:spPr>
        <a:xfrm>
          <a:off x="12611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46372</xdr:rowOff>
    </xdr:from>
    <xdr:ext cx="405111" cy="259045"/>
    <xdr:sp macro="" textlink="">
      <xdr:nvSpPr>
        <xdr:cNvPr id="549" name="n_1mainValue【一般廃棄物処理施設】&#10;有形固定資産減価償却率"/>
        <xdr:cNvSpPr txBox="1"/>
      </xdr:nvSpPr>
      <xdr:spPr>
        <a:xfrm>
          <a:off x="15266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124477</xdr:rowOff>
    </xdr:from>
    <xdr:ext cx="405111" cy="259045"/>
    <xdr:sp macro="" textlink="">
      <xdr:nvSpPr>
        <xdr:cNvPr id="550" name="n_2mainValue【一般廃棄物処理施設】&#10;有形固定資産減価償却率"/>
        <xdr:cNvSpPr txBox="1"/>
      </xdr:nvSpPr>
      <xdr:spPr>
        <a:xfrm>
          <a:off x="14389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99712</xdr:rowOff>
    </xdr:from>
    <xdr:ext cx="405111" cy="259045"/>
    <xdr:sp macro="" textlink="">
      <xdr:nvSpPr>
        <xdr:cNvPr id="551" name="n_3mainValue【一般廃棄物処理施設】&#10;有形固定資産減価償却率"/>
        <xdr:cNvSpPr txBox="1"/>
      </xdr:nvSpPr>
      <xdr:spPr>
        <a:xfrm>
          <a:off x="13500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13987</xdr:rowOff>
    </xdr:from>
    <xdr:ext cx="405111" cy="259045"/>
    <xdr:sp macro="" textlink="">
      <xdr:nvSpPr>
        <xdr:cNvPr id="552" name="n_4mainValue【一般廃棄物処理施設】&#10;有形固定資産減価償却率"/>
        <xdr:cNvSpPr txBox="1"/>
      </xdr:nvSpPr>
      <xdr:spPr>
        <a:xfrm>
          <a:off x="12611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145553</xdr:rowOff>
    </xdr:from>
    <xdr:to>
      <xdr:col>116</xdr:col>
      <xdr:colOff>62864</xdr:colOff>
      <xdr:row>41</xdr:row>
      <xdr:rowOff>126099</xdr:rowOff>
    </xdr:to>
    <xdr:cxnSp macro="">
      <xdr:nvCxnSpPr>
        <xdr:cNvPr id="574" name="直線コネクタ 573"/>
        <xdr:cNvCxnSpPr/>
      </xdr:nvCxnSpPr>
      <xdr:spPr>
        <a:xfrm flipV="1">
          <a:off x="22160864" y="5974853"/>
          <a:ext cx="0" cy="118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575" name="【一般廃棄物処理施設】&#10;一人当たり有形固定資産（償却資産）額最小値テキスト"/>
        <xdr:cNvSpPr txBox="1"/>
      </xdr:nvSpPr>
      <xdr:spPr>
        <a:xfrm>
          <a:off x="22199600" y="7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576" name="直線コネクタ 575"/>
        <xdr:cNvCxnSpPr/>
      </xdr:nvCxnSpPr>
      <xdr:spPr>
        <a:xfrm>
          <a:off x="22072600" y="7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92230</xdr:rowOff>
    </xdr:from>
    <xdr:ext cx="599010" cy="259045"/>
    <xdr:sp macro="" textlink="">
      <xdr:nvSpPr>
        <xdr:cNvPr id="577" name="【一般廃棄物処理施設】&#10;一人当たり有形固定資産（償却資産）額最大値テキスト"/>
        <xdr:cNvSpPr txBox="1"/>
      </xdr:nvSpPr>
      <xdr:spPr>
        <a:xfrm>
          <a:off x="22199600" y="575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145553</xdr:rowOff>
    </xdr:from>
    <xdr:to>
      <xdr:col>116</xdr:col>
      <xdr:colOff>152400</xdr:colOff>
      <xdr:row>34</xdr:row>
      <xdr:rowOff>145553</xdr:rowOff>
    </xdr:to>
    <xdr:cxnSp macro="">
      <xdr:nvCxnSpPr>
        <xdr:cNvPr id="578" name="直線コネクタ 577"/>
        <xdr:cNvCxnSpPr/>
      </xdr:nvCxnSpPr>
      <xdr:spPr>
        <a:xfrm>
          <a:off x="22072600" y="597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152263</xdr:rowOff>
    </xdr:from>
    <xdr:ext cx="599010" cy="259045"/>
    <xdr:sp macro="" textlink="">
      <xdr:nvSpPr>
        <xdr:cNvPr id="579" name="【一般廃棄物処理施設】&#10;一人当たり有形固定資産（償却資産）額平均値テキスト"/>
        <xdr:cNvSpPr txBox="1"/>
      </xdr:nvSpPr>
      <xdr:spPr>
        <a:xfrm>
          <a:off x="22199600" y="6495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129386</xdr:rowOff>
    </xdr:from>
    <xdr:to>
      <xdr:col>116</xdr:col>
      <xdr:colOff>114300</xdr:colOff>
      <xdr:row>39</xdr:row>
      <xdr:rowOff>59536</xdr:rowOff>
    </xdr:to>
    <xdr:sp macro="" textlink="">
      <xdr:nvSpPr>
        <xdr:cNvPr id="580" name="フローチャート: 判断 579"/>
        <xdr:cNvSpPr/>
      </xdr:nvSpPr>
      <xdr:spPr>
        <a:xfrm>
          <a:off x="22110700" y="664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156644</xdr:rowOff>
    </xdr:from>
    <xdr:to>
      <xdr:col>112</xdr:col>
      <xdr:colOff>38100</xdr:colOff>
      <xdr:row>39</xdr:row>
      <xdr:rowOff>86794</xdr:rowOff>
    </xdr:to>
    <xdr:sp macro="" textlink="">
      <xdr:nvSpPr>
        <xdr:cNvPr id="581" name="フローチャート: 判断 580"/>
        <xdr:cNvSpPr/>
      </xdr:nvSpPr>
      <xdr:spPr>
        <a:xfrm>
          <a:off x="21272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169149</xdr:rowOff>
    </xdr:from>
    <xdr:to>
      <xdr:col>107</xdr:col>
      <xdr:colOff>101600</xdr:colOff>
      <xdr:row>39</xdr:row>
      <xdr:rowOff>99299</xdr:rowOff>
    </xdr:to>
    <xdr:sp macro="" textlink="">
      <xdr:nvSpPr>
        <xdr:cNvPr id="582" name="フローチャート: 判断 581"/>
        <xdr:cNvSpPr/>
      </xdr:nvSpPr>
      <xdr:spPr>
        <a:xfrm>
          <a:off x="20383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159241</xdr:rowOff>
    </xdr:from>
    <xdr:to>
      <xdr:col>102</xdr:col>
      <xdr:colOff>165100</xdr:colOff>
      <xdr:row>39</xdr:row>
      <xdr:rowOff>89391</xdr:rowOff>
    </xdr:to>
    <xdr:sp macro="" textlink="">
      <xdr:nvSpPr>
        <xdr:cNvPr id="583" name="フローチャート: 判断 582"/>
        <xdr:cNvSpPr/>
      </xdr:nvSpPr>
      <xdr:spPr>
        <a:xfrm>
          <a:off x="19494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23315</xdr:rowOff>
    </xdr:from>
    <xdr:to>
      <xdr:col>98</xdr:col>
      <xdr:colOff>38100</xdr:colOff>
      <xdr:row>39</xdr:row>
      <xdr:rowOff>124915</xdr:rowOff>
    </xdr:to>
    <xdr:sp macro="" textlink="">
      <xdr:nvSpPr>
        <xdr:cNvPr id="584" name="フローチャート: 判断 583"/>
        <xdr:cNvSpPr/>
      </xdr:nvSpPr>
      <xdr:spPr>
        <a:xfrm>
          <a:off x="18605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131873</xdr:rowOff>
    </xdr:from>
    <xdr:to>
      <xdr:col>116</xdr:col>
      <xdr:colOff>114300</xdr:colOff>
      <xdr:row>41</xdr:row>
      <xdr:rowOff>62023</xdr:rowOff>
    </xdr:to>
    <xdr:sp macro="" textlink="">
      <xdr:nvSpPr>
        <xdr:cNvPr id="590" name="楕円 589"/>
        <xdr:cNvSpPr/>
      </xdr:nvSpPr>
      <xdr:spPr>
        <a:xfrm>
          <a:off x="22110700" y="698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46800</xdr:rowOff>
    </xdr:from>
    <xdr:ext cx="534377" cy="259045"/>
    <xdr:sp macro="" textlink="">
      <xdr:nvSpPr>
        <xdr:cNvPr id="591" name="【一般廃棄物処理施設】&#10;一人当たり有形固定資産（償却資産）額該当値テキスト"/>
        <xdr:cNvSpPr txBox="1"/>
      </xdr:nvSpPr>
      <xdr:spPr>
        <a:xfrm>
          <a:off x="22199600" y="690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135928</xdr:rowOff>
    </xdr:from>
    <xdr:to>
      <xdr:col>112</xdr:col>
      <xdr:colOff>38100</xdr:colOff>
      <xdr:row>41</xdr:row>
      <xdr:rowOff>66078</xdr:rowOff>
    </xdr:to>
    <xdr:sp macro="" textlink="">
      <xdr:nvSpPr>
        <xdr:cNvPr id="592" name="楕円 591"/>
        <xdr:cNvSpPr/>
      </xdr:nvSpPr>
      <xdr:spPr>
        <a:xfrm>
          <a:off x="21272500" y="69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11223</xdr:rowOff>
    </xdr:from>
    <xdr:to>
      <xdr:col>116</xdr:col>
      <xdr:colOff>63500</xdr:colOff>
      <xdr:row>41</xdr:row>
      <xdr:rowOff>15278</xdr:rowOff>
    </xdr:to>
    <xdr:cxnSp macro="">
      <xdr:nvCxnSpPr>
        <xdr:cNvPr id="593" name="直線コネクタ 592"/>
        <xdr:cNvCxnSpPr/>
      </xdr:nvCxnSpPr>
      <xdr:spPr>
        <a:xfrm flipV="1">
          <a:off x="21323300" y="7040673"/>
          <a:ext cx="838200" cy="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76721</xdr:rowOff>
    </xdr:from>
    <xdr:to>
      <xdr:col>107</xdr:col>
      <xdr:colOff>101600</xdr:colOff>
      <xdr:row>41</xdr:row>
      <xdr:rowOff>6871</xdr:rowOff>
    </xdr:to>
    <xdr:sp macro="" textlink="">
      <xdr:nvSpPr>
        <xdr:cNvPr id="594" name="楕円 593"/>
        <xdr:cNvSpPr/>
      </xdr:nvSpPr>
      <xdr:spPr>
        <a:xfrm>
          <a:off x="20383500" y="69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127521</xdr:rowOff>
    </xdr:from>
    <xdr:to>
      <xdr:col>111</xdr:col>
      <xdr:colOff>177800</xdr:colOff>
      <xdr:row>41</xdr:row>
      <xdr:rowOff>15278</xdr:rowOff>
    </xdr:to>
    <xdr:cxnSp macro="">
      <xdr:nvCxnSpPr>
        <xdr:cNvPr id="595" name="直線コネクタ 594"/>
        <xdr:cNvCxnSpPr/>
      </xdr:nvCxnSpPr>
      <xdr:spPr>
        <a:xfrm>
          <a:off x="20434300" y="6985521"/>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81352</xdr:rowOff>
    </xdr:from>
    <xdr:to>
      <xdr:col>102</xdr:col>
      <xdr:colOff>165100</xdr:colOff>
      <xdr:row>41</xdr:row>
      <xdr:rowOff>11502</xdr:rowOff>
    </xdr:to>
    <xdr:sp macro="" textlink="">
      <xdr:nvSpPr>
        <xdr:cNvPr id="596" name="楕円 595"/>
        <xdr:cNvSpPr/>
      </xdr:nvSpPr>
      <xdr:spPr>
        <a:xfrm>
          <a:off x="19494500" y="69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127521</xdr:rowOff>
    </xdr:from>
    <xdr:to>
      <xdr:col>107</xdr:col>
      <xdr:colOff>50800</xdr:colOff>
      <xdr:row>40</xdr:row>
      <xdr:rowOff>132152</xdr:rowOff>
    </xdr:to>
    <xdr:cxnSp macro="">
      <xdr:nvCxnSpPr>
        <xdr:cNvPr id="597" name="直線コネクタ 596"/>
        <xdr:cNvCxnSpPr/>
      </xdr:nvCxnSpPr>
      <xdr:spPr>
        <a:xfrm flipV="1">
          <a:off x="19545300" y="6985521"/>
          <a:ext cx="8890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115812</xdr:rowOff>
    </xdr:from>
    <xdr:to>
      <xdr:col>98</xdr:col>
      <xdr:colOff>38100</xdr:colOff>
      <xdr:row>41</xdr:row>
      <xdr:rowOff>45962</xdr:rowOff>
    </xdr:to>
    <xdr:sp macro="" textlink="">
      <xdr:nvSpPr>
        <xdr:cNvPr id="598" name="楕円 597"/>
        <xdr:cNvSpPr/>
      </xdr:nvSpPr>
      <xdr:spPr>
        <a:xfrm>
          <a:off x="18605500" y="697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132152</xdr:rowOff>
    </xdr:from>
    <xdr:to>
      <xdr:col>102</xdr:col>
      <xdr:colOff>114300</xdr:colOff>
      <xdr:row>40</xdr:row>
      <xdr:rowOff>166612</xdr:rowOff>
    </xdr:to>
    <xdr:cxnSp macro="">
      <xdr:nvCxnSpPr>
        <xdr:cNvPr id="599" name="直線コネクタ 598"/>
        <xdr:cNvCxnSpPr/>
      </xdr:nvCxnSpPr>
      <xdr:spPr>
        <a:xfrm flipV="1">
          <a:off x="18656300" y="6990152"/>
          <a:ext cx="889000" cy="3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103321</xdr:rowOff>
    </xdr:from>
    <xdr:ext cx="534377" cy="259045"/>
    <xdr:sp macro="" textlink="">
      <xdr:nvSpPr>
        <xdr:cNvPr id="600" name="n_1aveValue【一般廃棄物処理施設】&#10;一人当たり有形固定資産（償却資産）額"/>
        <xdr:cNvSpPr txBox="1"/>
      </xdr:nvSpPr>
      <xdr:spPr>
        <a:xfrm>
          <a:off x="21043411" y="64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115825</xdr:rowOff>
    </xdr:from>
    <xdr:ext cx="534377" cy="259045"/>
    <xdr:sp macro="" textlink="">
      <xdr:nvSpPr>
        <xdr:cNvPr id="601" name="n_2aveValue【一般廃棄物処理施設】&#10;一人当たり有形固定資産（償却資産）額"/>
        <xdr:cNvSpPr txBox="1"/>
      </xdr:nvSpPr>
      <xdr:spPr>
        <a:xfrm>
          <a:off x="201671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105918</xdr:rowOff>
    </xdr:from>
    <xdr:ext cx="534377" cy="259045"/>
    <xdr:sp macro="" textlink="">
      <xdr:nvSpPr>
        <xdr:cNvPr id="602" name="n_3aveValue【一般廃棄物処理施設】&#10;一人当たり有形固定資産（償却資産）額"/>
        <xdr:cNvSpPr txBox="1"/>
      </xdr:nvSpPr>
      <xdr:spPr>
        <a:xfrm>
          <a:off x="19278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141442</xdr:rowOff>
    </xdr:from>
    <xdr:ext cx="534377" cy="259045"/>
    <xdr:sp macro="" textlink="">
      <xdr:nvSpPr>
        <xdr:cNvPr id="603" name="n_4aveValue【一般廃棄物処理施設】&#10;一人当たり有形固定資産（償却資産）額"/>
        <xdr:cNvSpPr txBox="1"/>
      </xdr:nvSpPr>
      <xdr:spPr>
        <a:xfrm>
          <a:off x="18389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57205</xdr:rowOff>
    </xdr:from>
    <xdr:ext cx="534377" cy="259045"/>
    <xdr:sp macro="" textlink="">
      <xdr:nvSpPr>
        <xdr:cNvPr id="604" name="n_1mainValue【一般廃棄物処理施設】&#10;一人当たり有形固定資産（償却資産）額"/>
        <xdr:cNvSpPr txBox="1"/>
      </xdr:nvSpPr>
      <xdr:spPr>
        <a:xfrm>
          <a:off x="21043411" y="708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169448</xdr:rowOff>
    </xdr:from>
    <xdr:ext cx="534377" cy="259045"/>
    <xdr:sp macro="" textlink="">
      <xdr:nvSpPr>
        <xdr:cNvPr id="605" name="n_2mainValue【一般廃棄物処理施設】&#10;一人当たり有形固定資産（償却資産）額"/>
        <xdr:cNvSpPr txBox="1"/>
      </xdr:nvSpPr>
      <xdr:spPr>
        <a:xfrm>
          <a:off x="20167111" y="70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2629</xdr:rowOff>
    </xdr:from>
    <xdr:ext cx="534377" cy="259045"/>
    <xdr:sp macro="" textlink="">
      <xdr:nvSpPr>
        <xdr:cNvPr id="606" name="n_3mainValue【一般廃棄物処理施設】&#10;一人当たり有形固定資産（償却資産）額"/>
        <xdr:cNvSpPr txBox="1"/>
      </xdr:nvSpPr>
      <xdr:spPr>
        <a:xfrm>
          <a:off x="19278111" y="703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37089</xdr:rowOff>
    </xdr:from>
    <xdr:ext cx="534377" cy="259045"/>
    <xdr:sp macro="" textlink="">
      <xdr:nvSpPr>
        <xdr:cNvPr id="607" name="n_4mainValue【一般廃棄物処理施設】&#10;一人当たり有形固定資産（償却資産）額"/>
        <xdr:cNvSpPr txBox="1"/>
      </xdr:nvSpPr>
      <xdr:spPr>
        <a:xfrm>
          <a:off x="18389111" y="706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6" name="正方形/長方形 6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7" name="正方形/長方形 6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8" name="正方形/長方形 6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9" name="正方形/長方形 6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0" name="正方形/長方形 6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1" name="正方形/長方形 6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2" name="正方形/長方形 6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3" name="正方形/長方形 62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649" name="直線コネクタ 648"/>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652" name="【消防施設】&#10;有形固定資産減価償却率最大値テキスト"/>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653" name="直線コネクタ 652"/>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153869</xdr:rowOff>
    </xdr:from>
    <xdr:ext cx="405111" cy="259045"/>
    <xdr:sp macro="" textlink="">
      <xdr:nvSpPr>
        <xdr:cNvPr id="654" name="【消防施設】&#10;有形固定資産減価償却率平均値テキスト"/>
        <xdr:cNvSpPr txBox="1"/>
      </xdr:nvSpPr>
      <xdr:spPr>
        <a:xfrm>
          <a:off x="16357600" y="1404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130992</xdr:rowOff>
    </xdr:from>
    <xdr:to>
      <xdr:col>85</xdr:col>
      <xdr:colOff>177800</xdr:colOff>
      <xdr:row>83</xdr:row>
      <xdr:rowOff>61142</xdr:rowOff>
    </xdr:to>
    <xdr:sp macro="" textlink="">
      <xdr:nvSpPr>
        <xdr:cNvPr id="655" name="フローチャート: 判断 654"/>
        <xdr:cNvSpPr/>
      </xdr:nvSpPr>
      <xdr:spPr>
        <a:xfrm>
          <a:off x="16268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656" name="フローチャート: 判断 655"/>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33020</xdr:rowOff>
    </xdr:from>
    <xdr:to>
      <xdr:col>76</xdr:col>
      <xdr:colOff>165100</xdr:colOff>
      <xdr:row>83</xdr:row>
      <xdr:rowOff>134620</xdr:rowOff>
    </xdr:to>
    <xdr:sp macro="" textlink="">
      <xdr:nvSpPr>
        <xdr:cNvPr id="657" name="フローチャート: 判断 656"/>
        <xdr:cNvSpPr/>
      </xdr:nvSpPr>
      <xdr:spPr>
        <a:xfrm>
          <a:off x="14541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58" name="フローチャート: 判断 657"/>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659" name="フローチャート: 判断 658"/>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82006</xdr:rowOff>
    </xdr:from>
    <xdr:to>
      <xdr:col>85</xdr:col>
      <xdr:colOff>177800</xdr:colOff>
      <xdr:row>85</xdr:row>
      <xdr:rowOff>12156</xdr:rowOff>
    </xdr:to>
    <xdr:sp macro="" textlink="">
      <xdr:nvSpPr>
        <xdr:cNvPr id="665" name="楕円 664"/>
        <xdr:cNvSpPr/>
      </xdr:nvSpPr>
      <xdr:spPr>
        <a:xfrm>
          <a:off x="162687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60433</xdr:rowOff>
    </xdr:from>
    <xdr:ext cx="405111" cy="259045"/>
    <xdr:sp macro="" textlink="">
      <xdr:nvSpPr>
        <xdr:cNvPr id="666" name="【消防施設】&#10;有形固定資産減価償却率該当値テキスト"/>
        <xdr:cNvSpPr txBox="1"/>
      </xdr:nvSpPr>
      <xdr:spPr>
        <a:xfrm>
          <a:off x="16357600"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44450</xdr:rowOff>
    </xdr:from>
    <xdr:to>
      <xdr:col>81</xdr:col>
      <xdr:colOff>101600</xdr:colOff>
      <xdr:row>84</xdr:row>
      <xdr:rowOff>146050</xdr:rowOff>
    </xdr:to>
    <xdr:sp macro="" textlink="">
      <xdr:nvSpPr>
        <xdr:cNvPr id="667" name="楕円 666"/>
        <xdr:cNvSpPr/>
      </xdr:nvSpPr>
      <xdr:spPr>
        <a:xfrm>
          <a:off x="1543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95250</xdr:rowOff>
    </xdr:from>
    <xdr:to>
      <xdr:col>85</xdr:col>
      <xdr:colOff>127000</xdr:colOff>
      <xdr:row>84</xdr:row>
      <xdr:rowOff>132806</xdr:rowOff>
    </xdr:to>
    <xdr:cxnSp macro="">
      <xdr:nvCxnSpPr>
        <xdr:cNvPr id="668" name="直線コネクタ 667"/>
        <xdr:cNvCxnSpPr/>
      </xdr:nvCxnSpPr>
      <xdr:spPr>
        <a:xfrm>
          <a:off x="15481300" y="1449705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6894</xdr:rowOff>
    </xdr:from>
    <xdr:to>
      <xdr:col>76</xdr:col>
      <xdr:colOff>165100</xdr:colOff>
      <xdr:row>84</xdr:row>
      <xdr:rowOff>108494</xdr:rowOff>
    </xdr:to>
    <xdr:sp macro="" textlink="">
      <xdr:nvSpPr>
        <xdr:cNvPr id="669" name="楕円 668"/>
        <xdr:cNvSpPr/>
      </xdr:nvSpPr>
      <xdr:spPr>
        <a:xfrm>
          <a:off x="14541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57694</xdr:rowOff>
    </xdr:from>
    <xdr:to>
      <xdr:col>81</xdr:col>
      <xdr:colOff>50800</xdr:colOff>
      <xdr:row>84</xdr:row>
      <xdr:rowOff>95250</xdr:rowOff>
    </xdr:to>
    <xdr:cxnSp macro="">
      <xdr:nvCxnSpPr>
        <xdr:cNvPr id="670" name="直線コネクタ 669"/>
        <xdr:cNvCxnSpPr/>
      </xdr:nvCxnSpPr>
      <xdr:spPr>
        <a:xfrm>
          <a:off x="14592300" y="144594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137523</xdr:rowOff>
    </xdr:from>
    <xdr:to>
      <xdr:col>72</xdr:col>
      <xdr:colOff>38100</xdr:colOff>
      <xdr:row>84</xdr:row>
      <xdr:rowOff>67673</xdr:rowOff>
    </xdr:to>
    <xdr:sp macro="" textlink="">
      <xdr:nvSpPr>
        <xdr:cNvPr id="671" name="楕円 670"/>
        <xdr:cNvSpPr/>
      </xdr:nvSpPr>
      <xdr:spPr>
        <a:xfrm>
          <a:off x="13652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16873</xdr:rowOff>
    </xdr:from>
    <xdr:to>
      <xdr:col>76</xdr:col>
      <xdr:colOff>114300</xdr:colOff>
      <xdr:row>84</xdr:row>
      <xdr:rowOff>57694</xdr:rowOff>
    </xdr:to>
    <xdr:cxnSp macro="">
      <xdr:nvCxnSpPr>
        <xdr:cNvPr id="672" name="直線コネクタ 671"/>
        <xdr:cNvCxnSpPr/>
      </xdr:nvCxnSpPr>
      <xdr:spPr>
        <a:xfrm>
          <a:off x="13703300" y="1441867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95069</xdr:rowOff>
    </xdr:from>
    <xdr:to>
      <xdr:col>67</xdr:col>
      <xdr:colOff>101600</xdr:colOff>
      <xdr:row>84</xdr:row>
      <xdr:rowOff>25219</xdr:rowOff>
    </xdr:to>
    <xdr:sp macro="" textlink="">
      <xdr:nvSpPr>
        <xdr:cNvPr id="673" name="楕円 672"/>
        <xdr:cNvSpPr/>
      </xdr:nvSpPr>
      <xdr:spPr>
        <a:xfrm>
          <a:off x="12763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145869</xdr:rowOff>
    </xdr:from>
    <xdr:to>
      <xdr:col>71</xdr:col>
      <xdr:colOff>177800</xdr:colOff>
      <xdr:row>84</xdr:row>
      <xdr:rowOff>16873</xdr:rowOff>
    </xdr:to>
    <xdr:cxnSp macro="">
      <xdr:nvCxnSpPr>
        <xdr:cNvPr id="674" name="直線コネクタ 673"/>
        <xdr:cNvCxnSpPr/>
      </xdr:nvCxnSpPr>
      <xdr:spPr>
        <a:xfrm>
          <a:off x="12814300" y="1437621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675" name="n_1aveValue【消防施設】&#10;有形固定資産減価償却率"/>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151147</xdr:rowOff>
    </xdr:from>
    <xdr:ext cx="405111" cy="259045"/>
    <xdr:sp macro="" textlink="">
      <xdr:nvSpPr>
        <xdr:cNvPr id="676" name="n_2aveValue【消防施設】&#10;有形固定資産減価償却率"/>
        <xdr:cNvSpPr txBox="1"/>
      </xdr:nvSpPr>
      <xdr:spPr>
        <a:xfrm>
          <a:off x="14389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677" name="n_3aveValue【消防施設】&#10;有形固定資産減価償却率"/>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678" name="n_4aveValue【消防施設】&#10;有形固定資産減価償却率"/>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137177</xdr:rowOff>
    </xdr:from>
    <xdr:ext cx="405111" cy="259045"/>
    <xdr:sp macro="" textlink="">
      <xdr:nvSpPr>
        <xdr:cNvPr id="679" name="n_1mainValue【消防施設】&#10;有形固定資産減価償却率"/>
        <xdr:cNvSpPr txBox="1"/>
      </xdr:nvSpPr>
      <xdr:spPr>
        <a:xfrm>
          <a:off x="152660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99621</xdr:rowOff>
    </xdr:from>
    <xdr:ext cx="405111" cy="259045"/>
    <xdr:sp macro="" textlink="">
      <xdr:nvSpPr>
        <xdr:cNvPr id="680" name="n_2mainValue【消防施設】&#10;有形固定資産減価償却率"/>
        <xdr:cNvSpPr txBox="1"/>
      </xdr:nvSpPr>
      <xdr:spPr>
        <a:xfrm>
          <a:off x="14389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58800</xdr:rowOff>
    </xdr:from>
    <xdr:ext cx="405111" cy="259045"/>
    <xdr:sp macro="" textlink="">
      <xdr:nvSpPr>
        <xdr:cNvPr id="681" name="n_3mainValue【消防施設】&#10;有形固定資産減価償却率"/>
        <xdr:cNvSpPr txBox="1"/>
      </xdr:nvSpPr>
      <xdr:spPr>
        <a:xfrm>
          <a:off x="13500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16346</xdr:rowOff>
    </xdr:from>
    <xdr:ext cx="405111" cy="259045"/>
    <xdr:sp macro="" textlink="">
      <xdr:nvSpPr>
        <xdr:cNvPr id="682" name="n_4mainValue【消防施設】&#10;有形固定資産減価償却率"/>
        <xdr:cNvSpPr txBox="1"/>
      </xdr:nvSpPr>
      <xdr:spPr>
        <a:xfrm>
          <a:off x="12611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160782</xdr:rowOff>
    </xdr:from>
    <xdr:to>
      <xdr:col>116</xdr:col>
      <xdr:colOff>62864</xdr:colOff>
      <xdr:row>86</xdr:row>
      <xdr:rowOff>110489</xdr:rowOff>
    </xdr:to>
    <xdr:cxnSp macro="">
      <xdr:nvCxnSpPr>
        <xdr:cNvPr id="706" name="直線コネクタ 705"/>
        <xdr:cNvCxnSpPr/>
      </xdr:nvCxnSpPr>
      <xdr:spPr>
        <a:xfrm flipV="1">
          <a:off x="22160864" y="13533882"/>
          <a:ext cx="0" cy="1321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707"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708" name="直線コネクタ 707"/>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107459</xdr:rowOff>
    </xdr:from>
    <xdr:ext cx="469744" cy="259045"/>
    <xdr:sp macro="" textlink="">
      <xdr:nvSpPr>
        <xdr:cNvPr id="709" name="【消防施設】&#10;一人当たり面積最大値テキスト"/>
        <xdr:cNvSpPr txBox="1"/>
      </xdr:nvSpPr>
      <xdr:spPr>
        <a:xfrm>
          <a:off x="22199600" y="133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160782</xdr:rowOff>
    </xdr:from>
    <xdr:to>
      <xdr:col>116</xdr:col>
      <xdr:colOff>152400</xdr:colOff>
      <xdr:row>78</xdr:row>
      <xdr:rowOff>160782</xdr:rowOff>
    </xdr:to>
    <xdr:cxnSp macro="">
      <xdr:nvCxnSpPr>
        <xdr:cNvPr id="710" name="直線コネクタ 709"/>
        <xdr:cNvCxnSpPr/>
      </xdr:nvCxnSpPr>
      <xdr:spPr>
        <a:xfrm>
          <a:off x="22072600" y="1353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150385</xdr:rowOff>
    </xdr:from>
    <xdr:ext cx="469744" cy="259045"/>
    <xdr:sp macro="" textlink="">
      <xdr:nvSpPr>
        <xdr:cNvPr id="711" name="【消防施設】&#10;一人当たり面積平均値テキスト"/>
        <xdr:cNvSpPr txBox="1"/>
      </xdr:nvSpPr>
      <xdr:spPr>
        <a:xfrm>
          <a:off x="22199600" y="14552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127508</xdr:rowOff>
    </xdr:from>
    <xdr:to>
      <xdr:col>116</xdr:col>
      <xdr:colOff>114300</xdr:colOff>
      <xdr:row>86</xdr:row>
      <xdr:rowOff>57658</xdr:rowOff>
    </xdr:to>
    <xdr:sp macro="" textlink="">
      <xdr:nvSpPr>
        <xdr:cNvPr id="712" name="フローチャート: 判断 711"/>
        <xdr:cNvSpPr/>
      </xdr:nvSpPr>
      <xdr:spPr>
        <a:xfrm>
          <a:off x="221107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130556</xdr:rowOff>
    </xdr:from>
    <xdr:to>
      <xdr:col>112</xdr:col>
      <xdr:colOff>38100</xdr:colOff>
      <xdr:row>86</xdr:row>
      <xdr:rowOff>60706</xdr:rowOff>
    </xdr:to>
    <xdr:sp macro="" textlink="">
      <xdr:nvSpPr>
        <xdr:cNvPr id="713" name="フローチャート: 判断 712"/>
        <xdr:cNvSpPr/>
      </xdr:nvSpPr>
      <xdr:spPr>
        <a:xfrm>
          <a:off x="21272500" y="1470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129794</xdr:rowOff>
    </xdr:from>
    <xdr:to>
      <xdr:col>107</xdr:col>
      <xdr:colOff>101600</xdr:colOff>
      <xdr:row>86</xdr:row>
      <xdr:rowOff>59944</xdr:rowOff>
    </xdr:to>
    <xdr:sp macro="" textlink="">
      <xdr:nvSpPr>
        <xdr:cNvPr id="714" name="フローチャート: 判断 713"/>
        <xdr:cNvSpPr/>
      </xdr:nvSpPr>
      <xdr:spPr>
        <a:xfrm>
          <a:off x="20383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715" name="フローチャート: 判断 714"/>
        <xdr:cNvSpPr/>
      </xdr:nvSpPr>
      <xdr:spPr>
        <a:xfrm>
          <a:off x="19494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170942</xdr:rowOff>
    </xdr:from>
    <xdr:to>
      <xdr:col>98</xdr:col>
      <xdr:colOff>38100</xdr:colOff>
      <xdr:row>86</xdr:row>
      <xdr:rowOff>101092</xdr:rowOff>
    </xdr:to>
    <xdr:sp macro="" textlink="">
      <xdr:nvSpPr>
        <xdr:cNvPr id="716" name="フローチャート: 判断 715"/>
        <xdr:cNvSpPr/>
      </xdr:nvSpPr>
      <xdr:spPr>
        <a:xfrm>
          <a:off x="18605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170180</xdr:rowOff>
    </xdr:from>
    <xdr:to>
      <xdr:col>116</xdr:col>
      <xdr:colOff>114300</xdr:colOff>
      <xdr:row>86</xdr:row>
      <xdr:rowOff>100330</xdr:rowOff>
    </xdr:to>
    <xdr:sp macro="" textlink="">
      <xdr:nvSpPr>
        <xdr:cNvPr id="722" name="楕円 721"/>
        <xdr:cNvSpPr/>
      </xdr:nvSpPr>
      <xdr:spPr>
        <a:xfrm>
          <a:off x="22110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105935</xdr:rowOff>
    </xdr:from>
    <xdr:ext cx="469744" cy="259045"/>
    <xdr:sp macro="" textlink="">
      <xdr:nvSpPr>
        <xdr:cNvPr id="723" name="【消防施設】&#10;一人当たり面積該当値テキスト"/>
        <xdr:cNvSpPr txBox="1"/>
      </xdr:nvSpPr>
      <xdr:spPr>
        <a:xfrm>
          <a:off x="22199600" y="1467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170942</xdr:rowOff>
    </xdr:from>
    <xdr:to>
      <xdr:col>112</xdr:col>
      <xdr:colOff>38100</xdr:colOff>
      <xdr:row>86</xdr:row>
      <xdr:rowOff>101092</xdr:rowOff>
    </xdr:to>
    <xdr:sp macro="" textlink="">
      <xdr:nvSpPr>
        <xdr:cNvPr id="724" name="楕円 723"/>
        <xdr:cNvSpPr/>
      </xdr:nvSpPr>
      <xdr:spPr>
        <a:xfrm>
          <a:off x="21272500" y="147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49530</xdr:rowOff>
    </xdr:from>
    <xdr:to>
      <xdr:col>116</xdr:col>
      <xdr:colOff>63500</xdr:colOff>
      <xdr:row>86</xdr:row>
      <xdr:rowOff>50292</xdr:rowOff>
    </xdr:to>
    <xdr:cxnSp macro="">
      <xdr:nvCxnSpPr>
        <xdr:cNvPr id="725" name="直線コネクタ 724"/>
        <xdr:cNvCxnSpPr/>
      </xdr:nvCxnSpPr>
      <xdr:spPr>
        <a:xfrm flipV="1">
          <a:off x="21323300" y="1479423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170942</xdr:rowOff>
    </xdr:from>
    <xdr:to>
      <xdr:col>107</xdr:col>
      <xdr:colOff>101600</xdr:colOff>
      <xdr:row>86</xdr:row>
      <xdr:rowOff>101092</xdr:rowOff>
    </xdr:to>
    <xdr:sp macro="" textlink="">
      <xdr:nvSpPr>
        <xdr:cNvPr id="726" name="楕円 725"/>
        <xdr:cNvSpPr/>
      </xdr:nvSpPr>
      <xdr:spPr>
        <a:xfrm>
          <a:off x="20383500" y="147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50292</xdr:rowOff>
    </xdr:from>
    <xdr:to>
      <xdr:col>111</xdr:col>
      <xdr:colOff>177800</xdr:colOff>
      <xdr:row>86</xdr:row>
      <xdr:rowOff>50292</xdr:rowOff>
    </xdr:to>
    <xdr:cxnSp macro="">
      <xdr:nvCxnSpPr>
        <xdr:cNvPr id="727" name="直線コネクタ 726"/>
        <xdr:cNvCxnSpPr/>
      </xdr:nvCxnSpPr>
      <xdr:spPr>
        <a:xfrm>
          <a:off x="20434300" y="14794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xdr:rowOff>
    </xdr:from>
    <xdr:to>
      <xdr:col>102</xdr:col>
      <xdr:colOff>165100</xdr:colOff>
      <xdr:row>86</xdr:row>
      <xdr:rowOff>101854</xdr:rowOff>
    </xdr:to>
    <xdr:sp macro="" textlink="">
      <xdr:nvSpPr>
        <xdr:cNvPr id="728" name="楕円 727"/>
        <xdr:cNvSpPr/>
      </xdr:nvSpPr>
      <xdr:spPr>
        <a:xfrm>
          <a:off x="19494500" y="147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50292</xdr:rowOff>
    </xdr:from>
    <xdr:to>
      <xdr:col>107</xdr:col>
      <xdr:colOff>50800</xdr:colOff>
      <xdr:row>86</xdr:row>
      <xdr:rowOff>51054</xdr:rowOff>
    </xdr:to>
    <xdr:cxnSp macro="">
      <xdr:nvCxnSpPr>
        <xdr:cNvPr id="729" name="直線コネクタ 728"/>
        <xdr:cNvCxnSpPr/>
      </xdr:nvCxnSpPr>
      <xdr:spPr>
        <a:xfrm flipV="1">
          <a:off x="19545300" y="1479499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xdr:rowOff>
    </xdr:from>
    <xdr:to>
      <xdr:col>98</xdr:col>
      <xdr:colOff>38100</xdr:colOff>
      <xdr:row>86</xdr:row>
      <xdr:rowOff>101854</xdr:rowOff>
    </xdr:to>
    <xdr:sp macro="" textlink="">
      <xdr:nvSpPr>
        <xdr:cNvPr id="730" name="楕円 729"/>
        <xdr:cNvSpPr/>
      </xdr:nvSpPr>
      <xdr:spPr>
        <a:xfrm>
          <a:off x="18605500" y="147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51054</xdr:rowOff>
    </xdr:from>
    <xdr:to>
      <xdr:col>102</xdr:col>
      <xdr:colOff>114300</xdr:colOff>
      <xdr:row>86</xdr:row>
      <xdr:rowOff>51054</xdr:rowOff>
    </xdr:to>
    <xdr:cxnSp macro="">
      <xdr:nvCxnSpPr>
        <xdr:cNvPr id="731" name="直線コネクタ 730"/>
        <xdr:cNvCxnSpPr/>
      </xdr:nvCxnSpPr>
      <xdr:spPr>
        <a:xfrm>
          <a:off x="18656300" y="14795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77233</xdr:rowOff>
    </xdr:from>
    <xdr:ext cx="469744" cy="259045"/>
    <xdr:sp macro="" textlink="">
      <xdr:nvSpPr>
        <xdr:cNvPr id="732" name="n_1aveValue【消防施設】&#10;一人当たり面積"/>
        <xdr:cNvSpPr txBox="1"/>
      </xdr:nvSpPr>
      <xdr:spPr>
        <a:xfrm>
          <a:off x="21075727" y="1447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76471</xdr:rowOff>
    </xdr:from>
    <xdr:ext cx="469744" cy="259045"/>
    <xdr:sp macro="" textlink="">
      <xdr:nvSpPr>
        <xdr:cNvPr id="733" name="n_2aveValue【消防施設】&#10;一人当たり面積"/>
        <xdr:cNvSpPr txBox="1"/>
      </xdr:nvSpPr>
      <xdr:spPr>
        <a:xfrm>
          <a:off x="201994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113047</xdr:rowOff>
    </xdr:from>
    <xdr:ext cx="469744" cy="259045"/>
    <xdr:sp macro="" textlink="">
      <xdr:nvSpPr>
        <xdr:cNvPr id="734" name="n_3aveValue【消防施設】&#10;一人当たり面積"/>
        <xdr:cNvSpPr txBox="1"/>
      </xdr:nvSpPr>
      <xdr:spPr>
        <a:xfrm>
          <a:off x="19310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117619</xdr:rowOff>
    </xdr:from>
    <xdr:ext cx="469744" cy="259045"/>
    <xdr:sp macro="" textlink="">
      <xdr:nvSpPr>
        <xdr:cNvPr id="735" name="n_4aveValue【消防施設】&#10;一人当たり面積"/>
        <xdr:cNvSpPr txBox="1"/>
      </xdr:nvSpPr>
      <xdr:spPr>
        <a:xfrm>
          <a:off x="18421427" y="145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92219</xdr:rowOff>
    </xdr:from>
    <xdr:ext cx="469744" cy="259045"/>
    <xdr:sp macro="" textlink="">
      <xdr:nvSpPr>
        <xdr:cNvPr id="736" name="n_1mainValue【消防施設】&#10;一人当たり面積"/>
        <xdr:cNvSpPr txBox="1"/>
      </xdr:nvSpPr>
      <xdr:spPr>
        <a:xfrm>
          <a:off x="21075727" y="148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92219</xdr:rowOff>
    </xdr:from>
    <xdr:ext cx="469744" cy="259045"/>
    <xdr:sp macro="" textlink="">
      <xdr:nvSpPr>
        <xdr:cNvPr id="737" name="n_2mainValue【消防施設】&#10;一人当たり面積"/>
        <xdr:cNvSpPr txBox="1"/>
      </xdr:nvSpPr>
      <xdr:spPr>
        <a:xfrm>
          <a:off x="20199427" y="148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92981</xdr:rowOff>
    </xdr:from>
    <xdr:ext cx="469744" cy="259045"/>
    <xdr:sp macro="" textlink="">
      <xdr:nvSpPr>
        <xdr:cNvPr id="738" name="n_3mainValue【消防施設】&#10;一人当たり面積"/>
        <xdr:cNvSpPr txBox="1"/>
      </xdr:nvSpPr>
      <xdr:spPr>
        <a:xfrm>
          <a:off x="19310427" y="1483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92981</xdr:rowOff>
    </xdr:from>
    <xdr:ext cx="469744" cy="259045"/>
    <xdr:sp macro="" textlink="">
      <xdr:nvSpPr>
        <xdr:cNvPr id="739" name="n_4mainValue【消防施設】&#10;一人当たり面積"/>
        <xdr:cNvSpPr txBox="1"/>
      </xdr:nvSpPr>
      <xdr:spPr>
        <a:xfrm>
          <a:off x="18421427" y="1483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4355</xdr:rowOff>
    </xdr:to>
    <xdr:cxnSp macro="">
      <xdr:nvCxnSpPr>
        <xdr:cNvPr id="765" name="直線コネクタ 764"/>
        <xdr:cNvCxnSpPr/>
      </xdr:nvCxnSpPr>
      <xdr:spPr>
        <a:xfrm flipV="1">
          <a:off x="16318864" y="17193442"/>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766"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67" name="直線コネクタ 766"/>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768" name="【庁舎】&#10;有形固定資産減価償却率最大値テキスト"/>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769" name="直線コネクタ 768"/>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70"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71" name="フローチャート: 判断 770"/>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772" name="フローチャート: 判断 771"/>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164193</xdr:rowOff>
    </xdr:from>
    <xdr:to>
      <xdr:col>76</xdr:col>
      <xdr:colOff>165100</xdr:colOff>
      <xdr:row>105</xdr:row>
      <xdr:rowOff>94343</xdr:rowOff>
    </xdr:to>
    <xdr:sp macro="" textlink="">
      <xdr:nvSpPr>
        <xdr:cNvPr id="773" name="フローチャート: 判断 772"/>
        <xdr:cNvSpPr/>
      </xdr:nvSpPr>
      <xdr:spPr>
        <a:xfrm>
          <a:off x="14541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774" name="フローチャート: 判断 773"/>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775" name="フローチャート: 判断 774"/>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71120</xdr:rowOff>
    </xdr:from>
    <xdr:to>
      <xdr:col>85</xdr:col>
      <xdr:colOff>177800</xdr:colOff>
      <xdr:row>108</xdr:row>
      <xdr:rowOff>1270</xdr:rowOff>
    </xdr:to>
    <xdr:sp macro="" textlink="">
      <xdr:nvSpPr>
        <xdr:cNvPr id="781" name="楕円 780"/>
        <xdr:cNvSpPr/>
      </xdr:nvSpPr>
      <xdr:spPr>
        <a:xfrm>
          <a:off x="16268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49547</xdr:rowOff>
    </xdr:from>
    <xdr:ext cx="405111" cy="259045"/>
    <xdr:sp macro="" textlink="">
      <xdr:nvSpPr>
        <xdr:cNvPr id="782" name="【庁舎】&#10;有形固定資産減価償却率該当値テキスト"/>
        <xdr:cNvSpPr txBox="1"/>
      </xdr:nvSpPr>
      <xdr:spPr>
        <a:xfrm>
          <a:off x="16357600"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100512</xdr:rowOff>
    </xdr:from>
    <xdr:to>
      <xdr:col>81</xdr:col>
      <xdr:colOff>101600</xdr:colOff>
      <xdr:row>108</xdr:row>
      <xdr:rowOff>30662</xdr:rowOff>
    </xdr:to>
    <xdr:sp macro="" textlink="">
      <xdr:nvSpPr>
        <xdr:cNvPr id="783" name="楕円 782"/>
        <xdr:cNvSpPr/>
      </xdr:nvSpPr>
      <xdr:spPr>
        <a:xfrm>
          <a:off x="15430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121920</xdr:rowOff>
    </xdr:from>
    <xdr:to>
      <xdr:col>85</xdr:col>
      <xdr:colOff>127000</xdr:colOff>
      <xdr:row>107</xdr:row>
      <xdr:rowOff>151312</xdr:rowOff>
    </xdr:to>
    <xdr:cxnSp macro="">
      <xdr:nvCxnSpPr>
        <xdr:cNvPr id="784" name="直線コネクタ 783"/>
        <xdr:cNvCxnSpPr/>
      </xdr:nvCxnSpPr>
      <xdr:spPr>
        <a:xfrm flipV="1">
          <a:off x="15481300" y="1846707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142966</xdr:rowOff>
    </xdr:from>
    <xdr:to>
      <xdr:col>76</xdr:col>
      <xdr:colOff>165100</xdr:colOff>
      <xdr:row>107</xdr:row>
      <xdr:rowOff>73116</xdr:rowOff>
    </xdr:to>
    <xdr:sp macro="" textlink="">
      <xdr:nvSpPr>
        <xdr:cNvPr id="785" name="楕円 784"/>
        <xdr:cNvSpPr/>
      </xdr:nvSpPr>
      <xdr:spPr>
        <a:xfrm>
          <a:off x="14541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22316</xdr:rowOff>
    </xdr:from>
    <xdr:to>
      <xdr:col>81</xdr:col>
      <xdr:colOff>50800</xdr:colOff>
      <xdr:row>107</xdr:row>
      <xdr:rowOff>151312</xdr:rowOff>
    </xdr:to>
    <xdr:cxnSp macro="">
      <xdr:nvCxnSpPr>
        <xdr:cNvPr id="786" name="直線コネクタ 785"/>
        <xdr:cNvCxnSpPr/>
      </xdr:nvCxnSpPr>
      <xdr:spPr>
        <a:xfrm>
          <a:off x="14592300" y="18367466"/>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787" name="楕円 786"/>
        <xdr:cNvSpPr/>
      </xdr:nvSpPr>
      <xdr:spPr>
        <a:xfrm>
          <a:off x="13652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66402</xdr:rowOff>
    </xdr:from>
    <xdr:to>
      <xdr:col>76</xdr:col>
      <xdr:colOff>114300</xdr:colOff>
      <xdr:row>107</xdr:row>
      <xdr:rowOff>22316</xdr:rowOff>
    </xdr:to>
    <xdr:cxnSp macro="">
      <xdr:nvCxnSpPr>
        <xdr:cNvPr id="788" name="直線コネクタ 787"/>
        <xdr:cNvCxnSpPr/>
      </xdr:nvCxnSpPr>
      <xdr:spPr>
        <a:xfrm>
          <a:off x="13703300" y="18240102"/>
          <a:ext cx="889000" cy="1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58057</xdr:rowOff>
    </xdr:from>
    <xdr:to>
      <xdr:col>67</xdr:col>
      <xdr:colOff>101600</xdr:colOff>
      <xdr:row>105</xdr:row>
      <xdr:rowOff>159657</xdr:rowOff>
    </xdr:to>
    <xdr:sp macro="" textlink="">
      <xdr:nvSpPr>
        <xdr:cNvPr id="789" name="楕円 788"/>
        <xdr:cNvSpPr/>
      </xdr:nvSpPr>
      <xdr:spPr>
        <a:xfrm>
          <a:off x="12763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108857</xdr:rowOff>
    </xdr:from>
    <xdr:to>
      <xdr:col>71</xdr:col>
      <xdr:colOff>177800</xdr:colOff>
      <xdr:row>106</xdr:row>
      <xdr:rowOff>66402</xdr:rowOff>
    </xdr:to>
    <xdr:cxnSp macro="">
      <xdr:nvCxnSpPr>
        <xdr:cNvPr id="790" name="直線コネクタ 789"/>
        <xdr:cNvCxnSpPr/>
      </xdr:nvCxnSpPr>
      <xdr:spPr>
        <a:xfrm>
          <a:off x="12814300" y="18111107"/>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791" name="n_1aveValue【庁舎】&#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110870</xdr:rowOff>
    </xdr:from>
    <xdr:ext cx="405111" cy="259045"/>
    <xdr:sp macro="" textlink="">
      <xdr:nvSpPr>
        <xdr:cNvPr id="792" name="n_2aveValue【庁舎】&#10;有形固定資産減価償却率"/>
        <xdr:cNvSpPr txBox="1"/>
      </xdr:nvSpPr>
      <xdr:spPr>
        <a:xfrm>
          <a:off x="14389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793" name="n_3aveValue【庁舎】&#10;有形固定資産減価償却率"/>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794" name="n_4aveValue【庁舎】&#10;有形固定資産減価償却率"/>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21789</xdr:rowOff>
    </xdr:from>
    <xdr:ext cx="405111" cy="259045"/>
    <xdr:sp macro="" textlink="">
      <xdr:nvSpPr>
        <xdr:cNvPr id="795" name="n_1mainValue【庁舎】&#10;有形固定資産減価償却率"/>
        <xdr:cNvSpPr txBox="1"/>
      </xdr:nvSpPr>
      <xdr:spPr>
        <a:xfrm>
          <a:off x="152660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64243</xdr:rowOff>
    </xdr:from>
    <xdr:ext cx="405111" cy="259045"/>
    <xdr:sp macro="" textlink="">
      <xdr:nvSpPr>
        <xdr:cNvPr id="796" name="n_2mainValue【庁舎】&#10;有形固定資産減価償却率"/>
        <xdr:cNvSpPr txBox="1"/>
      </xdr:nvSpPr>
      <xdr:spPr>
        <a:xfrm>
          <a:off x="143897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797" name="n_3mainValue【庁舎】&#10;有形固定資産減価償却率"/>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150784</xdr:rowOff>
    </xdr:from>
    <xdr:ext cx="405111" cy="259045"/>
    <xdr:sp macro="" textlink="">
      <xdr:nvSpPr>
        <xdr:cNvPr id="798" name="n_4mainValue【庁舎】&#10;有形固定資産減価償却率"/>
        <xdr:cNvSpPr txBox="1"/>
      </xdr:nvSpPr>
      <xdr:spPr>
        <a:xfrm>
          <a:off x="12611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108</xdr:row>
      <xdr:rowOff>79466</xdr:rowOff>
    </xdr:to>
    <xdr:cxnSp macro="">
      <xdr:nvCxnSpPr>
        <xdr:cNvPr id="824" name="直線コネクタ 823"/>
        <xdr:cNvCxnSpPr/>
      </xdr:nvCxnSpPr>
      <xdr:spPr>
        <a:xfrm flipV="1">
          <a:off x="22160864" y="17240794"/>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83293</xdr:rowOff>
    </xdr:from>
    <xdr:ext cx="469744" cy="259045"/>
    <xdr:sp macro="" textlink="">
      <xdr:nvSpPr>
        <xdr:cNvPr id="825" name="【庁舎】&#10;一人当たり面積最小値テキスト"/>
        <xdr:cNvSpPr txBox="1"/>
      </xdr:nvSpPr>
      <xdr:spPr>
        <a:xfrm>
          <a:off x="22199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79466</xdr:rowOff>
    </xdr:from>
    <xdr:to>
      <xdr:col>116</xdr:col>
      <xdr:colOff>152400</xdr:colOff>
      <xdr:row>108</xdr:row>
      <xdr:rowOff>79466</xdr:rowOff>
    </xdr:to>
    <xdr:cxnSp macro="">
      <xdr:nvCxnSpPr>
        <xdr:cNvPr id="826" name="直線コネクタ 825"/>
        <xdr:cNvCxnSpPr/>
      </xdr:nvCxnSpPr>
      <xdr:spPr>
        <a:xfrm>
          <a:off x="22072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827"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828" name="直線コネクタ 827"/>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829"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30" name="フローチャート: 判断 829"/>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831" name="フローチャート: 判断 830"/>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62956</xdr:rowOff>
    </xdr:from>
    <xdr:to>
      <xdr:col>107</xdr:col>
      <xdr:colOff>101600</xdr:colOff>
      <xdr:row>106</xdr:row>
      <xdr:rowOff>164556</xdr:rowOff>
    </xdr:to>
    <xdr:sp macro="" textlink="">
      <xdr:nvSpPr>
        <xdr:cNvPr id="832" name="フローチャート: 判断 831"/>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833" name="フローチャート: 判断 832"/>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76019</xdr:rowOff>
    </xdr:from>
    <xdr:to>
      <xdr:col>98</xdr:col>
      <xdr:colOff>38100</xdr:colOff>
      <xdr:row>107</xdr:row>
      <xdr:rowOff>6169</xdr:rowOff>
    </xdr:to>
    <xdr:sp macro="" textlink="">
      <xdr:nvSpPr>
        <xdr:cNvPr id="834" name="フローチャート: 判断 833"/>
        <xdr:cNvSpPr/>
      </xdr:nvSpPr>
      <xdr:spPr>
        <a:xfrm>
          <a:off x="18605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64588</xdr:rowOff>
    </xdr:from>
    <xdr:to>
      <xdr:col>116</xdr:col>
      <xdr:colOff>114300</xdr:colOff>
      <xdr:row>107</xdr:row>
      <xdr:rowOff>166188</xdr:rowOff>
    </xdr:to>
    <xdr:sp macro="" textlink="">
      <xdr:nvSpPr>
        <xdr:cNvPr id="840" name="楕円 839"/>
        <xdr:cNvSpPr/>
      </xdr:nvSpPr>
      <xdr:spPr>
        <a:xfrm>
          <a:off x="221107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43015</xdr:rowOff>
    </xdr:from>
    <xdr:ext cx="469744" cy="259045"/>
    <xdr:sp macro="" textlink="">
      <xdr:nvSpPr>
        <xdr:cNvPr id="841" name="【庁舎】&#10;一人当たり面積該当値テキスト"/>
        <xdr:cNvSpPr txBox="1"/>
      </xdr:nvSpPr>
      <xdr:spPr>
        <a:xfrm>
          <a:off x="22199600"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62956</xdr:rowOff>
    </xdr:from>
    <xdr:to>
      <xdr:col>112</xdr:col>
      <xdr:colOff>38100</xdr:colOff>
      <xdr:row>107</xdr:row>
      <xdr:rowOff>164556</xdr:rowOff>
    </xdr:to>
    <xdr:sp macro="" textlink="">
      <xdr:nvSpPr>
        <xdr:cNvPr id="842" name="楕円 841"/>
        <xdr:cNvSpPr/>
      </xdr:nvSpPr>
      <xdr:spPr>
        <a:xfrm>
          <a:off x="21272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113756</xdr:rowOff>
    </xdr:from>
    <xdr:to>
      <xdr:col>116</xdr:col>
      <xdr:colOff>63500</xdr:colOff>
      <xdr:row>107</xdr:row>
      <xdr:rowOff>115388</xdr:rowOff>
    </xdr:to>
    <xdr:cxnSp macro="">
      <xdr:nvCxnSpPr>
        <xdr:cNvPr id="843" name="直線コネクタ 842"/>
        <xdr:cNvCxnSpPr/>
      </xdr:nvCxnSpPr>
      <xdr:spPr>
        <a:xfrm>
          <a:off x="21323300" y="1845890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62956</xdr:rowOff>
    </xdr:from>
    <xdr:to>
      <xdr:col>107</xdr:col>
      <xdr:colOff>101600</xdr:colOff>
      <xdr:row>107</xdr:row>
      <xdr:rowOff>164556</xdr:rowOff>
    </xdr:to>
    <xdr:sp macro="" textlink="">
      <xdr:nvSpPr>
        <xdr:cNvPr id="844" name="楕円 843"/>
        <xdr:cNvSpPr/>
      </xdr:nvSpPr>
      <xdr:spPr>
        <a:xfrm>
          <a:off x="20383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113756</xdr:rowOff>
    </xdr:from>
    <xdr:to>
      <xdr:col>111</xdr:col>
      <xdr:colOff>177800</xdr:colOff>
      <xdr:row>107</xdr:row>
      <xdr:rowOff>113756</xdr:rowOff>
    </xdr:to>
    <xdr:cxnSp macro="">
      <xdr:nvCxnSpPr>
        <xdr:cNvPr id="845" name="直線コネクタ 844"/>
        <xdr:cNvCxnSpPr/>
      </xdr:nvCxnSpPr>
      <xdr:spPr>
        <a:xfrm>
          <a:off x="20434300" y="1845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64588</xdr:rowOff>
    </xdr:from>
    <xdr:to>
      <xdr:col>102</xdr:col>
      <xdr:colOff>165100</xdr:colOff>
      <xdr:row>107</xdr:row>
      <xdr:rowOff>166188</xdr:rowOff>
    </xdr:to>
    <xdr:sp macro="" textlink="">
      <xdr:nvSpPr>
        <xdr:cNvPr id="846" name="楕円 845"/>
        <xdr:cNvSpPr/>
      </xdr:nvSpPr>
      <xdr:spPr>
        <a:xfrm>
          <a:off x="19494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113756</xdr:rowOff>
    </xdr:from>
    <xdr:to>
      <xdr:col>107</xdr:col>
      <xdr:colOff>50800</xdr:colOff>
      <xdr:row>107</xdr:row>
      <xdr:rowOff>115388</xdr:rowOff>
    </xdr:to>
    <xdr:cxnSp macro="">
      <xdr:nvCxnSpPr>
        <xdr:cNvPr id="847" name="直線コネクタ 846"/>
        <xdr:cNvCxnSpPr/>
      </xdr:nvCxnSpPr>
      <xdr:spPr>
        <a:xfrm flipV="1">
          <a:off x="19545300" y="184589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67855</xdr:rowOff>
    </xdr:from>
    <xdr:to>
      <xdr:col>98</xdr:col>
      <xdr:colOff>38100</xdr:colOff>
      <xdr:row>107</xdr:row>
      <xdr:rowOff>169455</xdr:rowOff>
    </xdr:to>
    <xdr:sp macro="" textlink="">
      <xdr:nvSpPr>
        <xdr:cNvPr id="848" name="楕円 847"/>
        <xdr:cNvSpPr/>
      </xdr:nvSpPr>
      <xdr:spPr>
        <a:xfrm>
          <a:off x="18605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115388</xdr:rowOff>
    </xdr:from>
    <xdr:to>
      <xdr:col>102</xdr:col>
      <xdr:colOff>114300</xdr:colOff>
      <xdr:row>107</xdr:row>
      <xdr:rowOff>118655</xdr:rowOff>
    </xdr:to>
    <xdr:cxnSp macro="">
      <xdr:nvCxnSpPr>
        <xdr:cNvPr id="849" name="直線コネクタ 848"/>
        <xdr:cNvCxnSpPr/>
      </xdr:nvCxnSpPr>
      <xdr:spPr>
        <a:xfrm flipV="1">
          <a:off x="18656300" y="1846053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166388</xdr:rowOff>
    </xdr:from>
    <xdr:ext cx="469744" cy="259045"/>
    <xdr:sp macro="" textlink="">
      <xdr:nvSpPr>
        <xdr:cNvPr id="850" name="n_1aveValue【庁舎】&#10;一人当たり面積"/>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9633</xdr:rowOff>
    </xdr:from>
    <xdr:ext cx="469744" cy="259045"/>
    <xdr:sp macro="" textlink="">
      <xdr:nvSpPr>
        <xdr:cNvPr id="851" name="n_2aveValue【庁舎】&#10;一人当たり面積"/>
        <xdr:cNvSpPr txBox="1"/>
      </xdr:nvSpPr>
      <xdr:spPr>
        <a:xfrm>
          <a:off x="20199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852" name="n_3aveValue【庁舎】&#10;一人当たり面積"/>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22696</xdr:rowOff>
    </xdr:from>
    <xdr:ext cx="469744" cy="259045"/>
    <xdr:sp macro="" textlink="">
      <xdr:nvSpPr>
        <xdr:cNvPr id="853" name="n_4aveValue【庁舎】&#10;一人当たり面積"/>
        <xdr:cNvSpPr txBox="1"/>
      </xdr:nvSpPr>
      <xdr:spPr>
        <a:xfrm>
          <a:off x="18421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155683</xdr:rowOff>
    </xdr:from>
    <xdr:ext cx="469744" cy="259045"/>
    <xdr:sp macro="" textlink="">
      <xdr:nvSpPr>
        <xdr:cNvPr id="854" name="n_1mainValue【庁舎】&#10;一人当たり面積"/>
        <xdr:cNvSpPr txBox="1"/>
      </xdr:nvSpPr>
      <xdr:spPr>
        <a:xfrm>
          <a:off x="210757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855" name="n_2mainValue【庁舎】&#10;一人当たり面積"/>
        <xdr:cNvSpPr txBox="1"/>
      </xdr:nvSpPr>
      <xdr:spPr>
        <a:xfrm>
          <a:off x="20199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157315</xdr:rowOff>
    </xdr:from>
    <xdr:ext cx="469744" cy="259045"/>
    <xdr:sp macro="" textlink="">
      <xdr:nvSpPr>
        <xdr:cNvPr id="856" name="n_3mainValue【庁舎】&#10;一人当たり面積"/>
        <xdr:cNvSpPr txBox="1"/>
      </xdr:nvSpPr>
      <xdr:spPr>
        <a:xfrm>
          <a:off x="19310427" y="1850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160582</xdr:rowOff>
    </xdr:from>
    <xdr:ext cx="469744" cy="259045"/>
    <xdr:sp macro="" textlink="">
      <xdr:nvSpPr>
        <xdr:cNvPr id="857" name="n_4mainValue【庁舎】&#10;一人当たり面積"/>
        <xdr:cNvSpPr txBox="1"/>
      </xdr:nvSpPr>
      <xdr:spPr>
        <a:xfrm>
          <a:off x="18421427" y="185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類似団体と比較して、特に図書館・市民会館・庁舎</a:t>
          </a:r>
          <a:r>
            <a:rPr kumimoji="1" lang="ja-JP" altLang="en-US" sz="1300">
              <a:solidFill>
                <a:srgbClr val="FF0000"/>
              </a:solidFill>
              <a:latin typeface="ＭＳ Ｐゴシック" panose="020B0600070205080204" pitchFamily="50" charset="-128"/>
              <a:ea typeface="ＭＳ Ｐゴシック" panose="020B0600070205080204" pitchFamily="50" charset="-128"/>
            </a:rPr>
            <a:t>・消防施設</a:t>
          </a:r>
          <a:r>
            <a:rPr kumimoji="1" lang="ja-JP" altLang="en-US" sz="1300">
              <a:latin typeface="ＭＳ Ｐゴシック" panose="020B0600070205080204" pitchFamily="50" charset="-128"/>
              <a:ea typeface="ＭＳ Ｐゴシック" panose="020B0600070205080204" pitchFamily="50" charset="-128"/>
            </a:rPr>
            <a:t>において高い減価償却率となっている。これは、昭和</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年建設の市庁舎をはじめ、財産取得年月から相当期間が経過していることが主な要因である。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市庁舎と図書館については、両施設を複合化した施設整備を進めているため、両施設の償却率及び一人あたり面積の改善が見込まれる。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消防施設については、老朽化の著しい本部分団屯所の建替を予定しているほか、他の屯所も順次長寿命化等を進めることとしており、今後改善していく見込みである。</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市民会館においても、同会館内にある現図書館の移転後の空きスペースの利活用も含め、今後の在り方を検討し、適正管理に努めていく必要がある。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32,023
31,731
39.93
15,558,032
14,753,978
766,028
7,720,113
10,694,379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従前から被生活保護者世帯への就労支援の強化に努めてきた結果、生活保護費が減となり、財政力指数は昨年度から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ポイント改善し、一定の改善傾向が見られる。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全国平均程度であるものの、依然として地方交付税への依存度は高いため、今後とも歳出削減に努めるとともに、市税収納率の向上や債権管理の更なる徹底などにより、財政基盤の強化を図る。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92528</xdr:rowOff>
    </xdr:to>
    <xdr:cxnSp macro="">
      <xdr:nvCxnSpPr>
        <xdr:cNvPr id="70" name="直線コネクタ 69"/>
        <xdr:cNvCxnSpPr/>
      </xdr:nvCxnSpPr>
      <xdr:spPr>
        <a:xfrm flipV="1">
          <a:off x="4114800" y="69332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1" name="財政力平均値テキスト"/>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92528</xdr:rowOff>
    </xdr:to>
    <xdr:cxnSp macro="">
      <xdr:nvCxnSpPr>
        <xdr:cNvPr id="73" name="直線コネクタ 72"/>
        <xdr:cNvCxnSpPr/>
      </xdr:nvCxnSpPr>
      <xdr:spPr>
        <a:xfrm>
          <a:off x="3225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109765</xdr:rowOff>
    </xdr:to>
    <xdr:cxnSp macro="">
      <xdr:nvCxnSpPr>
        <xdr:cNvPr id="76" name="直線コネクタ 75"/>
        <xdr:cNvCxnSpPr/>
      </xdr:nvCxnSpPr>
      <xdr:spPr>
        <a:xfrm flipV="1">
          <a:off x="2336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144235</xdr:rowOff>
    </xdr:to>
    <xdr:cxnSp macro="">
      <xdr:nvCxnSpPr>
        <xdr:cNvPr id="79" name="直線コネクタ 78"/>
        <xdr:cNvCxnSpPr/>
      </xdr:nvCxnSpPr>
      <xdr:spPr>
        <a:xfrm flipV="1">
          <a:off x="1447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2" name="フローチャート: 判断 81"/>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3" name="テキスト ボックス 82"/>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89" name="楕円 88"/>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0" name="財政力該当値テキスト"/>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1" name="楕円 90"/>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2" name="テキスト ボックス 91"/>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3" name="楕円 92"/>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4" name="テキスト ボックス 93"/>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5" name="楕円 94"/>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6" name="テキスト ボックス 95"/>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7" name="楕円 96"/>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8" name="テキスト ボックス 97"/>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臨時財政対策債が前年度比</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％減となったことにより、経常収支比率の分母が減少し、経常収支比率は前年度比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ポイントの微減に留まっている。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類似団体平均を下回るものの、財政の硬直化から抜け出せておらず、今後も厳しい財政状況が見込まれるため、今後も行財政改革の強化を図っていく。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18204</xdr:rowOff>
    </xdr:to>
    <xdr:cxnSp macro="">
      <xdr:nvCxnSpPr>
        <xdr:cNvPr id="128" name="直線コネクタ 127"/>
        <xdr:cNvCxnSpPr/>
      </xdr:nvCxnSpPr>
      <xdr:spPr>
        <a:xfrm flipV="1">
          <a:off x="4953000" y="987806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31" name="財政構造の弾力性最大値テキスト"/>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32" name="直線コネクタ 131"/>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84667</xdr:rowOff>
    </xdr:to>
    <xdr:cxnSp macro="">
      <xdr:nvCxnSpPr>
        <xdr:cNvPr id="133" name="直線コネクタ 132"/>
        <xdr:cNvCxnSpPr/>
      </xdr:nvCxnSpPr>
      <xdr:spPr>
        <a:xfrm flipV="1">
          <a:off x="4114800" y="106984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62</xdr:row>
      <xdr:rowOff>84667</xdr:rowOff>
    </xdr:to>
    <xdr:cxnSp macro="">
      <xdr:nvCxnSpPr>
        <xdr:cNvPr id="136" name="直線コネクタ 135"/>
        <xdr:cNvCxnSpPr/>
      </xdr:nvCxnSpPr>
      <xdr:spPr>
        <a:xfrm>
          <a:off x="3225800" y="1047326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7" name="フローチャート: 判断 136"/>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136331</xdr:rowOff>
    </xdr:from>
    <xdr:ext cx="736600" cy="259045"/>
    <xdr:sp macro="" textlink="">
      <xdr:nvSpPr>
        <xdr:cNvPr id="138" name="テキスト ボックス 137"/>
        <xdr:cNvSpPr txBox="1"/>
      </xdr:nvSpPr>
      <xdr:spPr>
        <a:xfrm>
          <a:off x="3733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14817</xdr:rowOff>
    </xdr:to>
    <xdr:cxnSp macro="">
      <xdr:nvCxnSpPr>
        <xdr:cNvPr id="139" name="直線コネクタ 138"/>
        <xdr:cNvCxnSpPr/>
      </xdr:nvCxnSpPr>
      <xdr:spPr>
        <a:xfrm>
          <a:off x="2336800" y="1043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63940</xdr:rowOff>
    </xdr:from>
    <xdr:ext cx="762000" cy="259045"/>
    <xdr:sp macro="" textlink="">
      <xdr:nvSpPr>
        <xdr:cNvPr id="141" name="テキスト ボックス 140"/>
        <xdr:cNvSpPr txBox="1"/>
      </xdr:nvSpPr>
      <xdr:spPr>
        <a:xfrm>
          <a:off x="2844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9313</xdr:rowOff>
    </xdr:from>
    <xdr:to>
      <xdr:col>11</xdr:col>
      <xdr:colOff>31750</xdr:colOff>
      <xdr:row>60</xdr:row>
      <xdr:rowOff>146050</xdr:rowOff>
    </xdr:to>
    <xdr:cxnSp macro="">
      <xdr:nvCxnSpPr>
        <xdr:cNvPr id="142" name="直線コネクタ 141"/>
        <xdr:cNvCxnSpPr/>
      </xdr:nvCxnSpPr>
      <xdr:spPr>
        <a:xfrm>
          <a:off x="1447800" y="1029631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3" name="フローチャート: 判断 142"/>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171044</xdr:rowOff>
    </xdr:from>
    <xdr:ext cx="762000" cy="259045"/>
    <xdr:sp macro="" textlink="">
      <xdr:nvSpPr>
        <xdr:cNvPr id="144" name="テキスト ボックス 143"/>
        <xdr:cNvSpPr txBox="1"/>
      </xdr:nvSpPr>
      <xdr:spPr>
        <a:xfrm>
          <a:off x="1955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5" name="フローチャート: 判断 144"/>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2133</xdr:rowOff>
    </xdr:from>
    <xdr:ext cx="762000" cy="259045"/>
    <xdr:sp macro="" textlink="">
      <xdr:nvSpPr>
        <xdr:cNvPr id="146" name="テキスト ボックス 145"/>
        <xdr:cNvSpPr txBox="1"/>
      </xdr:nvSpPr>
      <xdr:spPr>
        <a:xfrm>
          <a:off x="1066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2" name="楕円 151"/>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3" name="財政構造の弾力性該当値テキスト"/>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4" name="楕円 153"/>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55" name="テキスト ボックス 154"/>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135467</xdr:rowOff>
    </xdr:from>
    <xdr:to>
      <xdr:col>15</xdr:col>
      <xdr:colOff>133350</xdr:colOff>
      <xdr:row>61</xdr:row>
      <xdr:rowOff>65617</xdr:rowOff>
    </xdr:to>
    <xdr:sp macro="" textlink="">
      <xdr:nvSpPr>
        <xdr:cNvPr id="156" name="楕円 155"/>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75794</xdr:rowOff>
    </xdr:from>
    <xdr:ext cx="762000" cy="259045"/>
    <xdr:sp macro="" textlink="">
      <xdr:nvSpPr>
        <xdr:cNvPr id="157" name="テキスト ボックス 156"/>
        <xdr:cNvSpPr txBox="1"/>
      </xdr:nvSpPr>
      <xdr:spPr>
        <a:xfrm>
          <a:off x="2844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8" name="楕円 157"/>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9" name="テキスト ボックス 158"/>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129963</xdr:rowOff>
    </xdr:from>
    <xdr:to>
      <xdr:col>7</xdr:col>
      <xdr:colOff>31750</xdr:colOff>
      <xdr:row>60</xdr:row>
      <xdr:rowOff>60113</xdr:rowOff>
    </xdr:to>
    <xdr:sp macro="" textlink="">
      <xdr:nvSpPr>
        <xdr:cNvPr id="160" name="楕円 159"/>
        <xdr:cNvSpPr/>
      </xdr:nvSpPr>
      <xdr:spPr>
        <a:xfrm>
          <a:off x="1397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70290</xdr:rowOff>
    </xdr:from>
    <xdr:ext cx="762000" cy="259045"/>
    <xdr:sp macro="" textlink="">
      <xdr:nvSpPr>
        <xdr:cNvPr id="161" name="テキスト ボックス 160"/>
        <xdr:cNvSpPr txBox="1"/>
      </xdr:nvSpPr>
      <xdr:spPr>
        <a:xfrm>
          <a:off x="1066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[150,445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近隣２町と共同し</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方式により学校給食センターを整備した結果、退職者数の減とも相まって、人件費は減となったものの、物件費が増加となり、人口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人当たり人件費・物件費等決算額が前年度と比較して増となっている。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庁舎と図書館の新たな複合施設の整備も控え、物件費は今後さらに増加が見込まれるが、他の公共施設の運営委託・民営化も含め検討し、歳出の削減に努める。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1" name="直線コネクタ 190"/>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2" name="人件費・物件費等の状況最小値テキスト"/>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3" name="直線コネクタ 192"/>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4" name="人件費・物件費等の状況最大値テキスト"/>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5" name="直線コネクタ 194"/>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89080</xdr:rowOff>
    </xdr:from>
    <xdr:to>
      <xdr:col>23</xdr:col>
      <xdr:colOff>133350</xdr:colOff>
      <xdr:row>81</xdr:row>
      <xdr:rowOff>116089</xdr:rowOff>
    </xdr:to>
    <xdr:cxnSp macro="">
      <xdr:nvCxnSpPr>
        <xdr:cNvPr id="196" name="直線コネクタ 195"/>
        <xdr:cNvCxnSpPr/>
      </xdr:nvCxnSpPr>
      <xdr:spPr>
        <a:xfrm>
          <a:off x="4114800" y="13976530"/>
          <a:ext cx="838200" cy="2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77692</xdr:rowOff>
    </xdr:from>
    <xdr:ext cx="762000" cy="259045"/>
    <xdr:sp macro="" textlink="">
      <xdr:nvSpPr>
        <xdr:cNvPr id="197" name="人件費・物件費等の状況平均値テキスト"/>
        <xdr:cNvSpPr txBox="1"/>
      </xdr:nvSpPr>
      <xdr:spPr>
        <a:xfrm>
          <a:off x="5041900" y="13965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198" name="フローチャート: 判断 197"/>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59331</xdr:rowOff>
    </xdr:from>
    <xdr:to>
      <xdr:col>19</xdr:col>
      <xdr:colOff>133350</xdr:colOff>
      <xdr:row>81</xdr:row>
      <xdr:rowOff>89080</xdr:rowOff>
    </xdr:to>
    <xdr:cxnSp macro="">
      <xdr:nvCxnSpPr>
        <xdr:cNvPr id="199" name="直線コネクタ 198"/>
        <xdr:cNvCxnSpPr/>
      </xdr:nvCxnSpPr>
      <xdr:spPr>
        <a:xfrm>
          <a:off x="3225800" y="13946781"/>
          <a:ext cx="889000" cy="2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0" name="フローチャート: 判断 199"/>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5799</xdr:rowOff>
    </xdr:from>
    <xdr:ext cx="736600" cy="259045"/>
    <xdr:sp macro="" textlink="">
      <xdr:nvSpPr>
        <xdr:cNvPr id="201" name="テキスト ボックス 200"/>
        <xdr:cNvSpPr txBox="1"/>
      </xdr:nvSpPr>
      <xdr:spPr>
        <a:xfrm>
          <a:off x="3733800" y="1406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33320</xdr:rowOff>
    </xdr:from>
    <xdr:to>
      <xdr:col>15</xdr:col>
      <xdr:colOff>82550</xdr:colOff>
      <xdr:row>81</xdr:row>
      <xdr:rowOff>59331</xdr:rowOff>
    </xdr:to>
    <xdr:cxnSp macro="">
      <xdr:nvCxnSpPr>
        <xdr:cNvPr id="202" name="直線コネクタ 201"/>
        <xdr:cNvCxnSpPr/>
      </xdr:nvCxnSpPr>
      <xdr:spPr>
        <a:xfrm>
          <a:off x="2336800" y="13920770"/>
          <a:ext cx="889000" cy="2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3" name="フローチャート: 判断 202"/>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168879</xdr:rowOff>
    </xdr:from>
    <xdr:ext cx="762000" cy="259045"/>
    <xdr:sp macro="" textlink="">
      <xdr:nvSpPr>
        <xdr:cNvPr id="204" name="テキスト ボックス 203"/>
        <xdr:cNvSpPr txBox="1"/>
      </xdr:nvSpPr>
      <xdr:spPr>
        <a:xfrm>
          <a:off x="2844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29499</xdr:rowOff>
    </xdr:from>
    <xdr:to>
      <xdr:col>11</xdr:col>
      <xdr:colOff>31750</xdr:colOff>
      <xdr:row>81</xdr:row>
      <xdr:rowOff>33320</xdr:rowOff>
    </xdr:to>
    <xdr:cxnSp macro="">
      <xdr:nvCxnSpPr>
        <xdr:cNvPr id="205" name="直線コネクタ 204"/>
        <xdr:cNvCxnSpPr/>
      </xdr:nvCxnSpPr>
      <xdr:spPr>
        <a:xfrm>
          <a:off x="1447800" y="13916949"/>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6" name="フローチャート: 判断 205"/>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154305</xdr:rowOff>
    </xdr:from>
    <xdr:ext cx="762000" cy="259045"/>
    <xdr:sp macro="" textlink="">
      <xdr:nvSpPr>
        <xdr:cNvPr id="207" name="テキスト ボックス 206"/>
        <xdr:cNvSpPr txBox="1"/>
      </xdr:nvSpPr>
      <xdr:spPr>
        <a:xfrm>
          <a:off x="1955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28045</xdr:rowOff>
    </xdr:from>
    <xdr:to>
      <xdr:col>7</xdr:col>
      <xdr:colOff>31750</xdr:colOff>
      <xdr:row>81</xdr:row>
      <xdr:rowOff>129645</xdr:rowOff>
    </xdr:to>
    <xdr:sp macro="" textlink="">
      <xdr:nvSpPr>
        <xdr:cNvPr id="208" name="フローチャート: 判断 207"/>
        <xdr:cNvSpPr/>
      </xdr:nvSpPr>
      <xdr:spPr>
        <a:xfrm>
          <a:off x="1397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114422</xdr:rowOff>
    </xdr:from>
    <xdr:ext cx="762000" cy="259045"/>
    <xdr:sp macro="" textlink="">
      <xdr:nvSpPr>
        <xdr:cNvPr id="209" name="テキスト ボックス 208"/>
        <xdr:cNvSpPr txBox="1"/>
      </xdr:nvSpPr>
      <xdr:spPr>
        <a:xfrm>
          <a:off x="1066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65289</xdr:rowOff>
    </xdr:from>
    <xdr:to>
      <xdr:col>23</xdr:col>
      <xdr:colOff>184150</xdr:colOff>
      <xdr:row>81</xdr:row>
      <xdr:rowOff>166889</xdr:rowOff>
    </xdr:to>
    <xdr:sp macro="" textlink="">
      <xdr:nvSpPr>
        <xdr:cNvPr id="215" name="楕円 214"/>
        <xdr:cNvSpPr/>
      </xdr:nvSpPr>
      <xdr:spPr>
        <a:xfrm>
          <a:off x="4902200" y="1395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81816</xdr:rowOff>
    </xdr:from>
    <xdr:ext cx="762000" cy="259045"/>
    <xdr:sp macro="" textlink="">
      <xdr:nvSpPr>
        <xdr:cNvPr id="216" name="人件費・物件費等の状況該当値テキスト"/>
        <xdr:cNvSpPr txBox="1"/>
      </xdr:nvSpPr>
      <xdr:spPr>
        <a:xfrm>
          <a:off x="5041900" y="1379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38280</xdr:rowOff>
    </xdr:from>
    <xdr:to>
      <xdr:col>19</xdr:col>
      <xdr:colOff>184150</xdr:colOff>
      <xdr:row>81</xdr:row>
      <xdr:rowOff>139880</xdr:rowOff>
    </xdr:to>
    <xdr:sp macro="" textlink="">
      <xdr:nvSpPr>
        <xdr:cNvPr id="217" name="楕円 216"/>
        <xdr:cNvSpPr/>
      </xdr:nvSpPr>
      <xdr:spPr>
        <a:xfrm>
          <a:off x="4064000" y="139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150057</xdr:rowOff>
    </xdr:from>
    <xdr:ext cx="736600" cy="259045"/>
    <xdr:sp macro="" textlink="">
      <xdr:nvSpPr>
        <xdr:cNvPr id="218" name="テキスト ボックス 217"/>
        <xdr:cNvSpPr txBox="1"/>
      </xdr:nvSpPr>
      <xdr:spPr>
        <a:xfrm>
          <a:off x="3733800" y="1369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8531</xdr:rowOff>
    </xdr:from>
    <xdr:to>
      <xdr:col>15</xdr:col>
      <xdr:colOff>133350</xdr:colOff>
      <xdr:row>81</xdr:row>
      <xdr:rowOff>110131</xdr:rowOff>
    </xdr:to>
    <xdr:sp macro="" textlink="">
      <xdr:nvSpPr>
        <xdr:cNvPr id="219" name="楕円 218"/>
        <xdr:cNvSpPr/>
      </xdr:nvSpPr>
      <xdr:spPr>
        <a:xfrm>
          <a:off x="3175000" y="138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120308</xdr:rowOff>
    </xdr:from>
    <xdr:ext cx="762000" cy="259045"/>
    <xdr:sp macro="" textlink="">
      <xdr:nvSpPr>
        <xdr:cNvPr id="220" name="テキスト ボックス 219"/>
        <xdr:cNvSpPr txBox="1"/>
      </xdr:nvSpPr>
      <xdr:spPr>
        <a:xfrm>
          <a:off x="2844800" y="1366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153970</xdr:rowOff>
    </xdr:from>
    <xdr:to>
      <xdr:col>11</xdr:col>
      <xdr:colOff>82550</xdr:colOff>
      <xdr:row>81</xdr:row>
      <xdr:rowOff>84120</xdr:rowOff>
    </xdr:to>
    <xdr:sp macro="" textlink="">
      <xdr:nvSpPr>
        <xdr:cNvPr id="221" name="楕円 220"/>
        <xdr:cNvSpPr/>
      </xdr:nvSpPr>
      <xdr:spPr>
        <a:xfrm>
          <a:off x="2286000" y="138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94297</xdr:rowOff>
    </xdr:from>
    <xdr:ext cx="762000" cy="259045"/>
    <xdr:sp macro="" textlink="">
      <xdr:nvSpPr>
        <xdr:cNvPr id="222" name="テキスト ボックス 221"/>
        <xdr:cNvSpPr txBox="1"/>
      </xdr:nvSpPr>
      <xdr:spPr>
        <a:xfrm>
          <a:off x="1955800" y="1363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150149</xdr:rowOff>
    </xdr:from>
    <xdr:to>
      <xdr:col>7</xdr:col>
      <xdr:colOff>31750</xdr:colOff>
      <xdr:row>81</xdr:row>
      <xdr:rowOff>80299</xdr:rowOff>
    </xdr:to>
    <xdr:sp macro="" textlink="">
      <xdr:nvSpPr>
        <xdr:cNvPr id="223" name="楕円 222"/>
        <xdr:cNvSpPr/>
      </xdr:nvSpPr>
      <xdr:spPr>
        <a:xfrm>
          <a:off x="1397000" y="1386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90476</xdr:rowOff>
    </xdr:from>
    <xdr:ext cx="762000" cy="259045"/>
    <xdr:sp macro="" textlink="">
      <xdr:nvSpPr>
        <xdr:cNvPr id="224" name="テキスト ボックス 223"/>
        <xdr:cNvSpPr txBox="1"/>
      </xdr:nvSpPr>
      <xdr:spPr>
        <a:xfrm>
          <a:off x="1066800" y="1363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給与水準については県内他市との均衡を考慮し、平成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年に昇格運用を見直した。今後もより一層、給与の適正化に努める。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3" name="直線コネクタ 252"/>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4"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5" name="直線コネクタ 254"/>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136172</xdr:rowOff>
    </xdr:to>
    <xdr:cxnSp macro="">
      <xdr:nvCxnSpPr>
        <xdr:cNvPr id="258" name="直線コネクタ 257"/>
        <xdr:cNvCxnSpPr/>
      </xdr:nvCxnSpPr>
      <xdr:spPr>
        <a:xfrm>
          <a:off x="16179800" y="144843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125888</xdr:rowOff>
    </xdr:from>
    <xdr:ext cx="762000" cy="259045"/>
    <xdr:sp macro="" textlink="">
      <xdr:nvSpPr>
        <xdr:cNvPr id="259" name="給与水準   （国との比較）平均値テキスト"/>
        <xdr:cNvSpPr txBox="1"/>
      </xdr:nvSpPr>
      <xdr:spPr>
        <a:xfrm>
          <a:off x="17106900" y="14184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0" name="フローチャート: 判断 259"/>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162984</xdr:rowOff>
    </xdr:to>
    <xdr:cxnSp macro="">
      <xdr:nvCxnSpPr>
        <xdr:cNvPr id="261" name="直線コネクタ 260"/>
        <xdr:cNvCxnSpPr/>
      </xdr:nvCxnSpPr>
      <xdr:spPr>
        <a:xfrm flipV="1">
          <a:off x="15290800" y="144843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2" name="フローチャート: 判断 261"/>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3" name="テキスト ボックス 262"/>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162984</xdr:rowOff>
    </xdr:to>
    <xdr:cxnSp macro="">
      <xdr:nvCxnSpPr>
        <xdr:cNvPr id="264" name="直線コネクタ 263"/>
        <xdr:cNvCxnSpPr/>
      </xdr:nvCxnSpPr>
      <xdr:spPr>
        <a:xfrm>
          <a:off x="14401800" y="144441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5" name="フローチャート: 判断 264"/>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66" name="テキスト ボックス 265"/>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82550</xdr:rowOff>
    </xdr:to>
    <xdr:cxnSp macro="">
      <xdr:nvCxnSpPr>
        <xdr:cNvPr id="267" name="直線コネクタ 266"/>
        <xdr:cNvCxnSpPr/>
      </xdr:nvCxnSpPr>
      <xdr:spPr>
        <a:xfrm flipV="1">
          <a:off x="13512800" y="144441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8" name="フローチャート: 判断 267"/>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69" name="テキスト ボックス 268"/>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70" name="フローチャート: 判断 269"/>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71" name="テキスト ボックス 270"/>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7" name="楕円 276"/>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57449</xdr:rowOff>
    </xdr:from>
    <xdr:ext cx="762000" cy="259045"/>
    <xdr:sp macro="" textlink="">
      <xdr:nvSpPr>
        <xdr:cNvPr id="278" name="給与水準   （国との比較）該当値テキスト"/>
        <xdr:cNvSpPr txBox="1"/>
      </xdr:nvSpPr>
      <xdr:spPr>
        <a:xfrm>
          <a:off x="17106900" y="1445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9" name="楕円 278"/>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80" name="テキスト ボックス 279"/>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1" name="楕円 280"/>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82" name="テキスト ボックス 281"/>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3" name="楕円 282"/>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77911</xdr:rowOff>
    </xdr:from>
    <xdr:ext cx="762000" cy="259045"/>
    <xdr:sp macro="" textlink="">
      <xdr:nvSpPr>
        <xdr:cNvPr id="284" name="テキスト ボックス 283"/>
        <xdr:cNvSpPr txBox="1"/>
      </xdr:nvSpPr>
      <xdr:spPr>
        <a:xfrm>
          <a:off x="14020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5" name="楕円 284"/>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86" name="テキスト ボックス 285"/>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柔軟で効率的な行政運営を行なうために、職員数の削減を最重要課題として位置づけ、行政改革を実施してきた。その結果、数値は類似団体の平均値を下回っている。正規職員の定員適正化については、一定の目処がついたと判断しており、今後は組織や事務の見直しにより、非正規職員の定員の適正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5" name="直線コネクタ 314"/>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6" name="定員管理の状況最小値テキスト"/>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7" name="直線コネクタ 316"/>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8"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9" name="直線コネクタ 318"/>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30226</xdr:rowOff>
    </xdr:from>
    <xdr:to>
      <xdr:col>81</xdr:col>
      <xdr:colOff>44450</xdr:colOff>
      <xdr:row>60</xdr:row>
      <xdr:rowOff>36661</xdr:rowOff>
    </xdr:to>
    <xdr:cxnSp macro="">
      <xdr:nvCxnSpPr>
        <xdr:cNvPr id="320" name="直線コネクタ 319"/>
        <xdr:cNvCxnSpPr/>
      </xdr:nvCxnSpPr>
      <xdr:spPr>
        <a:xfrm>
          <a:off x="16179800" y="10317226"/>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21437</xdr:rowOff>
    </xdr:from>
    <xdr:ext cx="762000" cy="259045"/>
    <xdr:sp macro="" textlink="">
      <xdr:nvSpPr>
        <xdr:cNvPr id="321" name="定員管理の状況平均値テキスト"/>
        <xdr:cNvSpPr txBox="1"/>
      </xdr:nvSpPr>
      <xdr:spPr>
        <a:xfrm>
          <a:off x="17106900" y="1030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2" name="フローチャート: 判断 321"/>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30226</xdr:rowOff>
    </xdr:from>
    <xdr:to>
      <xdr:col>77</xdr:col>
      <xdr:colOff>44450</xdr:colOff>
      <xdr:row>60</xdr:row>
      <xdr:rowOff>30226</xdr:rowOff>
    </xdr:to>
    <xdr:cxnSp macro="">
      <xdr:nvCxnSpPr>
        <xdr:cNvPr id="323" name="直線コネクタ 322"/>
        <xdr:cNvCxnSpPr/>
      </xdr:nvCxnSpPr>
      <xdr:spPr>
        <a:xfrm>
          <a:off x="15290800" y="10317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4" name="フローチャート: 判断 323"/>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112454</xdr:rowOff>
    </xdr:from>
    <xdr:ext cx="736600" cy="259045"/>
    <xdr:sp macro="" textlink="">
      <xdr:nvSpPr>
        <xdr:cNvPr id="325" name="テキスト ボックス 324"/>
        <xdr:cNvSpPr txBox="1"/>
      </xdr:nvSpPr>
      <xdr:spPr>
        <a:xfrm>
          <a:off x="15798800" y="1039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14944</xdr:rowOff>
    </xdr:from>
    <xdr:to>
      <xdr:col>72</xdr:col>
      <xdr:colOff>203200</xdr:colOff>
      <xdr:row>60</xdr:row>
      <xdr:rowOff>30226</xdr:rowOff>
    </xdr:to>
    <xdr:cxnSp macro="">
      <xdr:nvCxnSpPr>
        <xdr:cNvPr id="326" name="直線コネクタ 325"/>
        <xdr:cNvCxnSpPr/>
      </xdr:nvCxnSpPr>
      <xdr:spPr>
        <a:xfrm>
          <a:off x="14401800" y="10301944"/>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7" name="フローチャート: 判断 326"/>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115270</xdr:rowOff>
    </xdr:from>
    <xdr:ext cx="762000" cy="259045"/>
    <xdr:sp macro="" textlink="">
      <xdr:nvSpPr>
        <xdr:cNvPr id="328" name="テキスト ボックス 327"/>
        <xdr:cNvSpPr txBox="1"/>
      </xdr:nvSpPr>
      <xdr:spPr>
        <a:xfrm>
          <a:off x="14909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14944</xdr:rowOff>
    </xdr:to>
    <xdr:cxnSp macro="">
      <xdr:nvCxnSpPr>
        <xdr:cNvPr id="329" name="直線コネクタ 328"/>
        <xdr:cNvCxnSpPr/>
      </xdr:nvCxnSpPr>
      <xdr:spPr>
        <a:xfrm>
          <a:off x="13512800" y="10288270"/>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0" name="フローチャート: 判断 329"/>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108433</xdr:rowOff>
    </xdr:from>
    <xdr:ext cx="762000" cy="259045"/>
    <xdr:sp macro="" textlink="">
      <xdr:nvSpPr>
        <xdr:cNvPr id="331" name="テキスト ボックス 330"/>
        <xdr:cNvSpPr txBox="1"/>
      </xdr:nvSpPr>
      <xdr:spPr>
        <a:xfrm>
          <a:off x="14020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32" name="フローチャート: 判断 331"/>
        <xdr:cNvSpPr/>
      </xdr:nvSpPr>
      <xdr:spPr>
        <a:xfrm>
          <a:off x="13462000" y="102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92748</xdr:rowOff>
    </xdr:from>
    <xdr:ext cx="762000" cy="259045"/>
    <xdr:sp macro="" textlink="">
      <xdr:nvSpPr>
        <xdr:cNvPr id="333" name="テキスト ボックス 332"/>
        <xdr:cNvSpPr txBox="1"/>
      </xdr:nvSpPr>
      <xdr:spPr>
        <a:xfrm>
          <a:off x="13131800" y="1037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157311</xdr:rowOff>
    </xdr:from>
    <xdr:to>
      <xdr:col>81</xdr:col>
      <xdr:colOff>95250</xdr:colOff>
      <xdr:row>60</xdr:row>
      <xdr:rowOff>87461</xdr:rowOff>
    </xdr:to>
    <xdr:sp macro="" textlink="">
      <xdr:nvSpPr>
        <xdr:cNvPr id="339" name="楕円 338"/>
        <xdr:cNvSpPr/>
      </xdr:nvSpPr>
      <xdr:spPr>
        <a:xfrm>
          <a:off x="16967200" y="102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78588</xdr:rowOff>
    </xdr:from>
    <xdr:ext cx="762000" cy="259045"/>
    <xdr:sp macro="" textlink="">
      <xdr:nvSpPr>
        <xdr:cNvPr id="340" name="定員管理の状況該当値テキスト"/>
        <xdr:cNvSpPr txBox="1"/>
      </xdr:nvSpPr>
      <xdr:spPr>
        <a:xfrm>
          <a:off x="17106900" y="1019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150876</xdr:rowOff>
    </xdr:from>
    <xdr:to>
      <xdr:col>77</xdr:col>
      <xdr:colOff>95250</xdr:colOff>
      <xdr:row>60</xdr:row>
      <xdr:rowOff>81026</xdr:rowOff>
    </xdr:to>
    <xdr:sp macro="" textlink="">
      <xdr:nvSpPr>
        <xdr:cNvPr id="341" name="楕円 340"/>
        <xdr:cNvSpPr/>
      </xdr:nvSpPr>
      <xdr:spPr>
        <a:xfrm>
          <a:off x="16129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91203</xdr:rowOff>
    </xdr:from>
    <xdr:ext cx="736600" cy="259045"/>
    <xdr:sp macro="" textlink="">
      <xdr:nvSpPr>
        <xdr:cNvPr id="342" name="テキスト ボックス 341"/>
        <xdr:cNvSpPr txBox="1"/>
      </xdr:nvSpPr>
      <xdr:spPr>
        <a:xfrm>
          <a:off x="15798800" y="1003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150876</xdr:rowOff>
    </xdr:from>
    <xdr:to>
      <xdr:col>73</xdr:col>
      <xdr:colOff>44450</xdr:colOff>
      <xdr:row>60</xdr:row>
      <xdr:rowOff>81026</xdr:rowOff>
    </xdr:to>
    <xdr:sp macro="" textlink="">
      <xdr:nvSpPr>
        <xdr:cNvPr id="343" name="楕円 342"/>
        <xdr:cNvSpPr/>
      </xdr:nvSpPr>
      <xdr:spPr>
        <a:xfrm>
          <a:off x="15240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91203</xdr:rowOff>
    </xdr:from>
    <xdr:ext cx="762000" cy="259045"/>
    <xdr:sp macro="" textlink="">
      <xdr:nvSpPr>
        <xdr:cNvPr id="344" name="テキスト ボックス 343"/>
        <xdr:cNvSpPr txBox="1"/>
      </xdr:nvSpPr>
      <xdr:spPr>
        <a:xfrm>
          <a:off x="14909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135594</xdr:rowOff>
    </xdr:from>
    <xdr:to>
      <xdr:col>68</xdr:col>
      <xdr:colOff>203200</xdr:colOff>
      <xdr:row>60</xdr:row>
      <xdr:rowOff>65744</xdr:rowOff>
    </xdr:to>
    <xdr:sp macro="" textlink="">
      <xdr:nvSpPr>
        <xdr:cNvPr id="345" name="楕円 344"/>
        <xdr:cNvSpPr/>
      </xdr:nvSpPr>
      <xdr:spPr>
        <a:xfrm>
          <a:off x="14351000" y="102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75921</xdr:rowOff>
    </xdr:from>
    <xdr:ext cx="762000" cy="259045"/>
    <xdr:sp macro="" textlink="">
      <xdr:nvSpPr>
        <xdr:cNvPr id="346" name="テキスト ボックス 345"/>
        <xdr:cNvSpPr txBox="1"/>
      </xdr:nvSpPr>
      <xdr:spPr>
        <a:xfrm>
          <a:off x="14020800" y="1002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47" name="楕円 346"/>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48" name="テキスト ボックス 347"/>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起債の抑制に努めてきた結果、類似団体平均及び全国平均とも下回っている。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今後も市庁舎整備等の老朽化した公共施設対策のため、多額の財源が必要となるが、交付税措置の有利な起債の活用に努め、実質公債費率の増加を抑制していく。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5" name="直線コネクタ 374"/>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78" name="公債費負担の状況最大値テキスト"/>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79" name="直線コネクタ 378"/>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66802</xdr:rowOff>
    </xdr:from>
    <xdr:to>
      <xdr:col>81</xdr:col>
      <xdr:colOff>44450</xdr:colOff>
      <xdr:row>39</xdr:row>
      <xdr:rowOff>66802</xdr:rowOff>
    </xdr:to>
    <xdr:cxnSp macro="">
      <xdr:nvCxnSpPr>
        <xdr:cNvPr id="380" name="直線コネクタ 379"/>
        <xdr:cNvCxnSpPr/>
      </xdr:nvCxnSpPr>
      <xdr:spPr>
        <a:xfrm>
          <a:off x="16179800" y="6753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2303</xdr:rowOff>
    </xdr:from>
    <xdr:ext cx="762000" cy="259045"/>
    <xdr:sp macro="" textlink="">
      <xdr:nvSpPr>
        <xdr:cNvPr id="381" name="公債費負担の状況平均値テキスト"/>
        <xdr:cNvSpPr txBox="1"/>
      </xdr:nvSpPr>
      <xdr:spPr>
        <a:xfrm>
          <a:off x="17106900" y="7031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2" name="フローチャート: 判断 381"/>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66802</xdr:rowOff>
    </xdr:to>
    <xdr:cxnSp macro="">
      <xdr:nvCxnSpPr>
        <xdr:cNvPr id="383" name="直線コネクタ 382"/>
        <xdr:cNvCxnSpPr/>
      </xdr:nvCxnSpPr>
      <xdr:spPr>
        <a:xfrm>
          <a:off x="15290800" y="67437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4" name="フローチャート: 判断 383"/>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85" name="テキスト ボックス 384"/>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105410</xdr:rowOff>
    </xdr:to>
    <xdr:cxnSp macro="">
      <xdr:nvCxnSpPr>
        <xdr:cNvPr id="386" name="直線コネクタ 385"/>
        <xdr:cNvCxnSpPr/>
      </xdr:nvCxnSpPr>
      <xdr:spPr>
        <a:xfrm flipV="1">
          <a:off x="14401800" y="67437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8" name="テキスト ボックス 387"/>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40</xdr:row>
      <xdr:rowOff>20828</xdr:rowOff>
    </xdr:to>
    <xdr:cxnSp macro="">
      <xdr:nvCxnSpPr>
        <xdr:cNvPr id="389" name="直線コネクタ 388"/>
        <xdr:cNvCxnSpPr/>
      </xdr:nvCxnSpPr>
      <xdr:spPr>
        <a:xfrm flipV="1">
          <a:off x="13512800" y="67919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391" name="テキスト ボックス 390"/>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2" name="フローチャート: 判断 391"/>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93" name="テキスト ボックス 392"/>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16002</xdr:rowOff>
    </xdr:from>
    <xdr:to>
      <xdr:col>81</xdr:col>
      <xdr:colOff>95250</xdr:colOff>
      <xdr:row>39</xdr:row>
      <xdr:rowOff>117602</xdr:rowOff>
    </xdr:to>
    <xdr:sp macro="" textlink="">
      <xdr:nvSpPr>
        <xdr:cNvPr id="399" name="楕円 398"/>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32529</xdr:rowOff>
    </xdr:from>
    <xdr:ext cx="762000" cy="259045"/>
    <xdr:sp macro="" textlink="">
      <xdr:nvSpPr>
        <xdr:cNvPr id="400" name="公債費負担の状況該当値テキスト"/>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16002</xdr:rowOff>
    </xdr:from>
    <xdr:to>
      <xdr:col>77</xdr:col>
      <xdr:colOff>95250</xdr:colOff>
      <xdr:row>39</xdr:row>
      <xdr:rowOff>117602</xdr:rowOff>
    </xdr:to>
    <xdr:sp macro="" textlink="">
      <xdr:nvSpPr>
        <xdr:cNvPr id="401" name="楕円 400"/>
        <xdr:cNvSpPr/>
      </xdr:nvSpPr>
      <xdr:spPr>
        <a:xfrm>
          <a:off x="16129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127779</xdr:rowOff>
    </xdr:from>
    <xdr:ext cx="736600" cy="259045"/>
    <xdr:sp macro="" textlink="">
      <xdr:nvSpPr>
        <xdr:cNvPr id="402" name="テキスト ボックス 401"/>
        <xdr:cNvSpPr txBox="1"/>
      </xdr:nvSpPr>
      <xdr:spPr>
        <a:xfrm>
          <a:off x="15798800" y="647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3" name="楕円 402"/>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4" name="テキスト ボックス 403"/>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5" name="楕円 404"/>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6" name="テキスト ボックス 405"/>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7" name="楕円 406"/>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8" name="テキスト ボックス 407"/>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将来負担比率は県内・類似団体と比較しても良好な数値であり、</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％を下回っている。この要因は、新規の建築事業債の発行抑制や市庁舎及び公共施設の更新整備のための基金への積立てによるものである。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新庁舎整備を控えており、基金残高が大きく減少することから、将来負担比率の増加が見込まれるが、その他老朽化する公共施設の改修等に当たっては、交付税措置のある地方債を活用するなど、健全な財政運営に努めることで、将来世代への負担軽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124460</xdr:rowOff>
    </xdr:to>
    <xdr:cxnSp macro="">
      <xdr:nvCxnSpPr>
        <xdr:cNvPr id="437" name="直線コネクタ 436"/>
        <xdr:cNvCxnSpPr/>
      </xdr:nvCxnSpPr>
      <xdr:spPr>
        <a:xfrm flipV="1">
          <a:off x="17018000" y="2370667"/>
          <a:ext cx="0" cy="169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38" name="将来負担の状況最小値テキスト"/>
        <xdr:cNvSpPr txBox="1"/>
      </xdr:nvSpPr>
      <xdr:spPr>
        <a:xfrm>
          <a:off x="17106900" y="40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39" name="直線コネクタ 438"/>
        <xdr:cNvCxnSpPr/>
      </xdr:nvCxnSpPr>
      <xdr:spPr>
        <a:xfrm>
          <a:off x="16929100" y="406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67539</xdr:rowOff>
    </xdr:from>
    <xdr:ext cx="762000" cy="259045"/>
    <xdr:sp macro="" textlink="">
      <xdr:nvSpPr>
        <xdr:cNvPr id="442" name="将来負担の状況平均値テキスト"/>
        <xdr:cNvSpPr txBox="1"/>
      </xdr:nvSpPr>
      <xdr:spPr>
        <a:xfrm>
          <a:off x="17106900" y="2810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95462</xdr:rowOff>
    </xdr:from>
    <xdr:to>
      <xdr:col>81</xdr:col>
      <xdr:colOff>95250</xdr:colOff>
      <xdr:row>17</xdr:row>
      <xdr:rowOff>25612</xdr:rowOff>
    </xdr:to>
    <xdr:sp macro="" textlink="">
      <xdr:nvSpPr>
        <xdr:cNvPr id="443" name="フローチャート: 判断 442"/>
        <xdr:cNvSpPr/>
      </xdr:nvSpPr>
      <xdr:spPr>
        <a:xfrm>
          <a:off x="169672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84737</xdr:rowOff>
    </xdr:from>
    <xdr:to>
      <xdr:col>77</xdr:col>
      <xdr:colOff>95250</xdr:colOff>
      <xdr:row>17</xdr:row>
      <xdr:rowOff>14887</xdr:rowOff>
    </xdr:to>
    <xdr:sp macro="" textlink="">
      <xdr:nvSpPr>
        <xdr:cNvPr id="444" name="フローチャート: 判断 443"/>
        <xdr:cNvSpPr/>
      </xdr:nvSpPr>
      <xdr:spPr>
        <a:xfrm>
          <a:off x="16129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25064</xdr:rowOff>
    </xdr:from>
    <xdr:ext cx="736600" cy="259045"/>
    <xdr:sp macro="" textlink="">
      <xdr:nvSpPr>
        <xdr:cNvPr id="445" name="テキスト ボックス 444"/>
        <xdr:cNvSpPr txBox="1"/>
      </xdr:nvSpPr>
      <xdr:spPr>
        <a:xfrm>
          <a:off x="15798800" y="259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82056</xdr:rowOff>
    </xdr:from>
    <xdr:to>
      <xdr:col>73</xdr:col>
      <xdr:colOff>44450</xdr:colOff>
      <xdr:row>17</xdr:row>
      <xdr:rowOff>12206</xdr:rowOff>
    </xdr:to>
    <xdr:sp macro="" textlink="">
      <xdr:nvSpPr>
        <xdr:cNvPr id="446" name="フローチャート: 判断 445"/>
        <xdr:cNvSpPr/>
      </xdr:nvSpPr>
      <xdr:spPr>
        <a:xfrm>
          <a:off x="15240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22383</xdr:rowOff>
    </xdr:from>
    <xdr:ext cx="762000" cy="259045"/>
    <xdr:sp macro="" textlink="">
      <xdr:nvSpPr>
        <xdr:cNvPr id="447" name="テキスト ボックス 446"/>
        <xdr:cNvSpPr txBox="1"/>
      </xdr:nvSpPr>
      <xdr:spPr>
        <a:xfrm>
          <a:off x="14909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67310</xdr:rowOff>
    </xdr:from>
    <xdr:to>
      <xdr:col>68</xdr:col>
      <xdr:colOff>203200</xdr:colOff>
      <xdr:row>16</xdr:row>
      <xdr:rowOff>168910</xdr:rowOff>
    </xdr:to>
    <xdr:sp macro="" textlink="">
      <xdr:nvSpPr>
        <xdr:cNvPr id="448" name="フローチャート: 判断 447"/>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49" name="テキスト ボックス 448"/>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0" name="フローチャート: 判断 449"/>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1" name="テキスト ボックス 450"/>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32,023
31,731
39.93
15,558,032
14,753,978
766,028
7,720,113
10,694,379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退職手当が減となった一方、小中学校等における生活支援員の充実を図った結果、経常収支比率に算入される人件費が前年度比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ポイントの増となり、高い水準となっている。今後整備を予定している新図書館など、民間でも実施可能な部分については、指定管理者制度の導入を検討し、コストの削減に努める。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104140</xdr:rowOff>
    </xdr:to>
    <xdr:cxnSp macro="">
      <xdr:nvCxnSpPr>
        <xdr:cNvPr id="66" name="直線コネクタ 65"/>
        <xdr:cNvCxnSpPr/>
      </xdr:nvCxnSpPr>
      <xdr:spPr>
        <a:xfrm>
          <a:off x="3987800" y="6596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123207</xdr:rowOff>
    </xdr:from>
    <xdr:ext cx="762000" cy="259045"/>
    <xdr:sp macro="" textlink="">
      <xdr:nvSpPr>
        <xdr:cNvPr id="67" name="人件費平均値テキスト"/>
        <xdr:cNvSpPr txBox="1"/>
      </xdr:nvSpPr>
      <xdr:spPr>
        <a:xfrm>
          <a:off x="4914900" y="578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81280</xdr:rowOff>
    </xdr:to>
    <xdr:cxnSp macro="">
      <xdr:nvCxnSpPr>
        <xdr:cNvPr id="69" name="直線コネクタ 68"/>
        <xdr:cNvCxnSpPr/>
      </xdr:nvCxnSpPr>
      <xdr:spPr>
        <a:xfrm>
          <a:off x="3098800" y="657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71" name="テキスト ボックス 70"/>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38</xdr:row>
      <xdr:rowOff>58420</xdr:rowOff>
    </xdr:to>
    <xdr:cxnSp macro="">
      <xdr:nvCxnSpPr>
        <xdr:cNvPr id="72" name="直線コネクタ 71"/>
        <xdr:cNvCxnSpPr/>
      </xdr:nvCxnSpPr>
      <xdr:spPr>
        <a:xfrm>
          <a:off x="2209800" y="63754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74" name="テキスト ボックス 73"/>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119380</xdr:rowOff>
    </xdr:from>
    <xdr:to>
      <xdr:col>11</xdr:col>
      <xdr:colOff>9525</xdr:colOff>
      <xdr:row>37</xdr:row>
      <xdr:rowOff>31750</xdr:rowOff>
    </xdr:to>
    <xdr:cxnSp macro="">
      <xdr:nvCxnSpPr>
        <xdr:cNvPr id="75" name="直線コネクタ 74"/>
        <xdr:cNvCxnSpPr/>
      </xdr:nvCxnSpPr>
      <xdr:spPr>
        <a:xfrm>
          <a:off x="1320800" y="59486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77" name="テキスト ボックス 76"/>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78" name="フローチャート: 判断 77"/>
        <xdr:cNvSpPr/>
      </xdr:nvSpPr>
      <xdr:spPr>
        <a:xfrm>
          <a:off x="1270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79" name="テキスト ボックス 78"/>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5" name="楕円 84"/>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6" name="人件費該当値テキスト"/>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68580</xdr:rowOff>
    </xdr:from>
    <xdr:to>
      <xdr:col>6</xdr:col>
      <xdr:colOff>171450</xdr:colOff>
      <xdr:row>34</xdr:row>
      <xdr:rowOff>170180</xdr:rowOff>
    </xdr:to>
    <xdr:sp macro="" textlink="">
      <xdr:nvSpPr>
        <xdr:cNvPr id="93" name="楕円 92"/>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154957</xdr:rowOff>
    </xdr:from>
    <xdr:ext cx="762000" cy="259045"/>
    <xdr:sp macro="" textlink="">
      <xdr:nvSpPr>
        <xdr:cNvPr id="94" name="テキスト ボックス 93"/>
        <xdr:cNvSpPr txBox="1"/>
      </xdr:nvSpPr>
      <xdr:spPr>
        <a:xfrm>
          <a:off x="939800" y="598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給食センターや塵芥処理施設の民間委託化により物件費は上昇したものの、ふるさと納税返礼品に係る通信運搬費の減などにより、前年度比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ポイントの微増に留まっている。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今後も図書館など順次民間委託化を進める予定であり、物件費の増加が見込まれる。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66040</xdr:rowOff>
    </xdr:from>
    <xdr:to>
      <xdr:col>82</xdr:col>
      <xdr:colOff>107950</xdr:colOff>
      <xdr:row>20</xdr:row>
      <xdr:rowOff>157480</xdr:rowOff>
    </xdr:to>
    <xdr:cxnSp macro="">
      <xdr:nvCxnSpPr>
        <xdr:cNvPr id="122" name="直線コネクタ 121"/>
        <xdr:cNvCxnSpPr/>
      </xdr:nvCxnSpPr>
      <xdr:spPr>
        <a:xfrm flipV="1">
          <a:off x="16510000" y="21234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3"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4" name="直線コネクタ 123"/>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152417</xdr:rowOff>
    </xdr:from>
    <xdr:ext cx="762000" cy="259045"/>
    <xdr:sp macro="" textlink="">
      <xdr:nvSpPr>
        <xdr:cNvPr id="125" name="物件費最大値テキスト"/>
        <xdr:cNvSpPr txBox="1"/>
      </xdr:nvSpPr>
      <xdr:spPr>
        <a:xfrm>
          <a:off x="165989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66040</xdr:rowOff>
    </xdr:from>
    <xdr:to>
      <xdr:col>82</xdr:col>
      <xdr:colOff>196850</xdr:colOff>
      <xdr:row>12</xdr:row>
      <xdr:rowOff>66040</xdr:rowOff>
    </xdr:to>
    <xdr:cxnSp macro="">
      <xdr:nvCxnSpPr>
        <xdr:cNvPr id="126" name="直線コネクタ 125"/>
        <xdr:cNvCxnSpPr/>
      </xdr:nvCxnSpPr>
      <xdr:spPr>
        <a:xfrm>
          <a:off x="16421100" y="212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58420</xdr:rowOff>
    </xdr:to>
    <xdr:cxnSp macro="">
      <xdr:nvCxnSpPr>
        <xdr:cNvPr id="127" name="直線コネクタ 126"/>
        <xdr:cNvCxnSpPr/>
      </xdr:nvCxnSpPr>
      <xdr:spPr>
        <a:xfrm>
          <a:off x="15671800" y="2794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8" name="物件費平均値テキスト"/>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9" name="フローチャート: 判断 128"/>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50800</xdr:rowOff>
    </xdr:to>
    <xdr:cxnSp macro="">
      <xdr:nvCxnSpPr>
        <xdr:cNvPr id="130" name="直線コネクタ 129"/>
        <xdr:cNvCxnSpPr/>
      </xdr:nvCxnSpPr>
      <xdr:spPr>
        <a:xfrm>
          <a:off x="14782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27940</xdr:rowOff>
    </xdr:to>
    <xdr:cxnSp macro="">
      <xdr:nvCxnSpPr>
        <xdr:cNvPr id="133" name="直線コネクタ 132"/>
        <xdr:cNvCxnSpPr/>
      </xdr:nvCxnSpPr>
      <xdr:spPr>
        <a:xfrm flipV="1">
          <a:off x="13893800" y="275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5" name="テキスト ボックス 134"/>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18</xdr:row>
      <xdr:rowOff>73660</xdr:rowOff>
    </xdr:to>
    <xdr:cxnSp macro="">
      <xdr:nvCxnSpPr>
        <xdr:cNvPr id="136" name="直線コネクタ 135"/>
        <xdr:cNvCxnSpPr/>
      </xdr:nvCxnSpPr>
      <xdr:spPr>
        <a:xfrm flipV="1">
          <a:off x="13004800" y="277114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7" name="フローチャート: 判断 136"/>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38" name="テキスト ボックス 137"/>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6" name="楕円 145"/>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7" name="物件費該当値テキスト"/>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2" name="楕円 151"/>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53" name="テキスト ボックス 152"/>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22860</xdr:rowOff>
    </xdr:from>
    <xdr:to>
      <xdr:col>65</xdr:col>
      <xdr:colOff>53975</xdr:colOff>
      <xdr:row>18</xdr:row>
      <xdr:rowOff>124460</xdr:rowOff>
    </xdr:to>
    <xdr:sp macro="" textlink="">
      <xdr:nvSpPr>
        <xdr:cNvPr id="154" name="楕円 153"/>
        <xdr:cNvSpPr/>
      </xdr:nvSpPr>
      <xdr:spPr>
        <a:xfrm>
          <a:off x="12954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109237</xdr:rowOff>
    </xdr:from>
    <xdr:ext cx="762000" cy="259045"/>
    <xdr:sp macro="" textlink="">
      <xdr:nvSpPr>
        <xdr:cNvPr id="155" name="テキスト ボックス 154"/>
        <xdr:cNvSpPr txBox="1"/>
      </xdr:nvSpPr>
      <xdr:spPr>
        <a:xfrm>
          <a:off x="12623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生活保護率の低下により、生活保護費が大幅に減少した結果、前年度から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ポイント改善し、類似団体と比べても平均程度の水準となった。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今後も被保護者への就労支援を継続するなど、各種制度の適正な執行に努める。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81" name="直線コネクタ 180"/>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4"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5" name="直線コネクタ 184"/>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113284</xdr:rowOff>
    </xdr:from>
    <xdr:to>
      <xdr:col>24</xdr:col>
      <xdr:colOff>25400</xdr:colOff>
      <xdr:row>56</xdr:row>
      <xdr:rowOff>149860</xdr:rowOff>
    </xdr:to>
    <xdr:cxnSp macro="">
      <xdr:nvCxnSpPr>
        <xdr:cNvPr id="186" name="直線コネクタ 185"/>
        <xdr:cNvCxnSpPr/>
      </xdr:nvCxnSpPr>
      <xdr:spPr>
        <a:xfrm flipV="1">
          <a:off x="3987800" y="97144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43705</xdr:rowOff>
    </xdr:from>
    <xdr:ext cx="762000" cy="259045"/>
    <xdr:sp macro="" textlink="">
      <xdr:nvSpPr>
        <xdr:cNvPr id="187" name="扶助費平均値テキスト"/>
        <xdr:cNvSpPr txBox="1"/>
      </xdr:nvSpPr>
      <xdr:spPr>
        <a:xfrm>
          <a:off x="4914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8" name="フローチャート: 判断 187"/>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149860</xdr:rowOff>
    </xdr:from>
    <xdr:to>
      <xdr:col>19</xdr:col>
      <xdr:colOff>187325</xdr:colOff>
      <xdr:row>57</xdr:row>
      <xdr:rowOff>88138</xdr:rowOff>
    </xdr:to>
    <xdr:cxnSp macro="">
      <xdr:nvCxnSpPr>
        <xdr:cNvPr id="189" name="直線コネクタ 188"/>
        <xdr:cNvCxnSpPr/>
      </xdr:nvCxnSpPr>
      <xdr:spPr>
        <a:xfrm flipV="1">
          <a:off x="3098800" y="97510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0" name="フローチャート: 判断 189"/>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1" name="テキスト ボックス 190"/>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33274</xdr:rowOff>
    </xdr:from>
    <xdr:to>
      <xdr:col>15</xdr:col>
      <xdr:colOff>98425</xdr:colOff>
      <xdr:row>57</xdr:row>
      <xdr:rowOff>88138</xdr:rowOff>
    </xdr:to>
    <xdr:cxnSp macro="">
      <xdr:nvCxnSpPr>
        <xdr:cNvPr id="192" name="直線コネクタ 191"/>
        <xdr:cNvCxnSpPr/>
      </xdr:nvCxnSpPr>
      <xdr:spPr>
        <a:xfrm>
          <a:off x="2209800" y="98059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3" name="フローチャート: 判断 192"/>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101109</xdr:rowOff>
    </xdr:from>
    <xdr:ext cx="762000" cy="259045"/>
    <xdr:sp macro="" textlink="">
      <xdr:nvSpPr>
        <xdr:cNvPr id="194" name="テキスト ボックス 193"/>
        <xdr:cNvSpPr txBox="1"/>
      </xdr:nvSpPr>
      <xdr:spPr>
        <a:xfrm>
          <a:off x="2717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33274</xdr:rowOff>
    </xdr:from>
    <xdr:to>
      <xdr:col>11</xdr:col>
      <xdr:colOff>9525</xdr:colOff>
      <xdr:row>57</xdr:row>
      <xdr:rowOff>152146</xdr:rowOff>
    </xdr:to>
    <xdr:cxnSp macro="">
      <xdr:nvCxnSpPr>
        <xdr:cNvPr id="195" name="直線コネクタ 194"/>
        <xdr:cNvCxnSpPr/>
      </xdr:nvCxnSpPr>
      <xdr:spPr>
        <a:xfrm flipV="1">
          <a:off x="1320800" y="98059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8" name="フローチャート: 判断 197"/>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110253</xdr:rowOff>
    </xdr:from>
    <xdr:ext cx="762000" cy="259045"/>
    <xdr:sp macro="" textlink="">
      <xdr:nvSpPr>
        <xdr:cNvPr id="199" name="テキスト ボックス 198"/>
        <xdr:cNvSpPr txBox="1"/>
      </xdr:nvSpPr>
      <xdr:spPr>
        <a:xfrm>
          <a:off x="939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205" name="楕円 204"/>
        <xdr:cNvSpPr/>
      </xdr:nvSpPr>
      <xdr:spPr>
        <a:xfrm>
          <a:off x="4775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79011</xdr:rowOff>
    </xdr:from>
    <xdr:ext cx="762000" cy="259045"/>
    <xdr:sp macro="" textlink="">
      <xdr:nvSpPr>
        <xdr:cNvPr id="206" name="扶助費該当値テキスト"/>
        <xdr:cNvSpPr txBox="1"/>
      </xdr:nvSpPr>
      <xdr:spPr>
        <a:xfrm>
          <a:off x="4914900" y="950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7" name="楕円 206"/>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08" name="テキスト ボックス 207"/>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37338</xdr:rowOff>
    </xdr:from>
    <xdr:to>
      <xdr:col>15</xdr:col>
      <xdr:colOff>149225</xdr:colOff>
      <xdr:row>57</xdr:row>
      <xdr:rowOff>138938</xdr:rowOff>
    </xdr:to>
    <xdr:sp macro="" textlink="">
      <xdr:nvSpPr>
        <xdr:cNvPr id="209" name="楕円 208"/>
        <xdr:cNvSpPr/>
      </xdr:nvSpPr>
      <xdr:spPr>
        <a:xfrm>
          <a:off x="3048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123715</xdr:rowOff>
    </xdr:from>
    <xdr:ext cx="762000" cy="259045"/>
    <xdr:sp macro="" textlink="">
      <xdr:nvSpPr>
        <xdr:cNvPr id="210" name="テキスト ボックス 209"/>
        <xdr:cNvSpPr txBox="1"/>
      </xdr:nvSpPr>
      <xdr:spPr>
        <a:xfrm>
          <a:off x="2717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153924</xdr:rowOff>
    </xdr:from>
    <xdr:to>
      <xdr:col>11</xdr:col>
      <xdr:colOff>60325</xdr:colOff>
      <xdr:row>57</xdr:row>
      <xdr:rowOff>84074</xdr:rowOff>
    </xdr:to>
    <xdr:sp macro="" textlink="">
      <xdr:nvSpPr>
        <xdr:cNvPr id="211" name="楕円 210"/>
        <xdr:cNvSpPr/>
      </xdr:nvSpPr>
      <xdr:spPr>
        <a:xfrm>
          <a:off x="2159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68851</xdr:rowOff>
    </xdr:from>
    <xdr:ext cx="762000" cy="259045"/>
    <xdr:sp macro="" textlink="">
      <xdr:nvSpPr>
        <xdr:cNvPr id="212" name="テキスト ボックス 211"/>
        <xdr:cNvSpPr txBox="1"/>
      </xdr:nvSpPr>
      <xdr:spPr>
        <a:xfrm>
          <a:off x="1828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101346</xdr:rowOff>
    </xdr:from>
    <xdr:to>
      <xdr:col>6</xdr:col>
      <xdr:colOff>171450</xdr:colOff>
      <xdr:row>58</xdr:row>
      <xdr:rowOff>31496</xdr:rowOff>
    </xdr:to>
    <xdr:sp macro="" textlink="">
      <xdr:nvSpPr>
        <xdr:cNvPr id="213" name="楕円 212"/>
        <xdr:cNvSpPr/>
      </xdr:nvSpPr>
      <xdr:spPr>
        <a:xfrm>
          <a:off x="1270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16273</xdr:rowOff>
    </xdr:from>
    <xdr:ext cx="762000" cy="259045"/>
    <xdr:sp macro="" textlink="">
      <xdr:nvSpPr>
        <xdr:cNvPr id="214" name="テキスト ボックス 213"/>
        <xdr:cNvSpPr txBox="1"/>
      </xdr:nvSpPr>
      <xdr:spPr>
        <a:xfrm>
          <a:off x="939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老朽化した公共施設の対応等により、維持補修費や特別会計への繰出金が高止まりとなっており、昨年度に引き続き類似団体平均を上回っている。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今後も公共施設総合管理計画や個別施設計画に基づき、施設総量の適正化に努め、経費削減を図る。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42" name="直線コネクタ 241"/>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3"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4" name="直線コネクタ 243"/>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5"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6" name="直線コネクタ 245"/>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58</xdr:row>
      <xdr:rowOff>104140</xdr:rowOff>
    </xdr:to>
    <xdr:cxnSp macro="">
      <xdr:nvCxnSpPr>
        <xdr:cNvPr id="247" name="直線コネクタ 246"/>
        <xdr:cNvCxnSpPr/>
      </xdr:nvCxnSpPr>
      <xdr:spPr>
        <a:xfrm>
          <a:off x="15671800" y="10048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48"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9" name="フローチャート: 判断 248"/>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58</xdr:row>
      <xdr:rowOff>104140</xdr:rowOff>
    </xdr:to>
    <xdr:cxnSp macro="">
      <xdr:nvCxnSpPr>
        <xdr:cNvPr id="250" name="直線コネクタ 249"/>
        <xdr:cNvCxnSpPr/>
      </xdr:nvCxnSpPr>
      <xdr:spPr>
        <a:xfrm>
          <a:off x="14782800" y="97739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2" name="テキスト ボックス 251"/>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58</xdr:row>
      <xdr:rowOff>20320</xdr:rowOff>
    </xdr:to>
    <xdr:cxnSp macro="">
      <xdr:nvCxnSpPr>
        <xdr:cNvPr id="253" name="直線コネクタ 252"/>
        <xdr:cNvCxnSpPr/>
      </xdr:nvCxnSpPr>
      <xdr:spPr>
        <a:xfrm flipV="1">
          <a:off x="13893800" y="97739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5" name="テキスト ボックス 254"/>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20320</xdr:rowOff>
    </xdr:to>
    <xdr:cxnSp macro="">
      <xdr:nvCxnSpPr>
        <xdr:cNvPr id="256" name="直線コネクタ 255"/>
        <xdr:cNvCxnSpPr/>
      </xdr:nvCxnSpPr>
      <xdr:spPr>
        <a:xfrm>
          <a:off x="13004800" y="991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7" name="フローチャート: 判断 256"/>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58" name="テキスト ボックス 257"/>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9" name="フローチャート: 判断 258"/>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0" name="テキスト ボックス 259"/>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6" name="楕円 265"/>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7" name="その他該当値テキスト"/>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68" name="楕円 267"/>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9" name="テキスト ボックス 268"/>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0" name="楕円 269"/>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1" name="テキスト ボックス 27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140970</xdr:rowOff>
    </xdr:from>
    <xdr:to>
      <xdr:col>69</xdr:col>
      <xdr:colOff>142875</xdr:colOff>
      <xdr:row>58</xdr:row>
      <xdr:rowOff>71120</xdr:rowOff>
    </xdr:to>
    <xdr:sp macro="" textlink="">
      <xdr:nvSpPr>
        <xdr:cNvPr id="272" name="楕円 271"/>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73" name="テキスト ボックス 272"/>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4" name="楕円 273"/>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75" name="テキスト ボックス 274"/>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ふるさと納税返礼品に係る費用の減少などにより、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ポイント減少した。類似団体平均と比較し、数値は下回っているものの、今後も各種団体等への市単独補助金については、定期的に検証を行ない、補助金等の適正な執行に努める。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300" name="直線コネクタ 299"/>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3"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4" name="直線コネクタ 303"/>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60706</xdr:rowOff>
    </xdr:to>
    <xdr:cxnSp macro="">
      <xdr:nvCxnSpPr>
        <xdr:cNvPr id="305" name="直線コネクタ 304"/>
        <xdr:cNvCxnSpPr/>
      </xdr:nvCxnSpPr>
      <xdr:spPr>
        <a:xfrm flipV="1">
          <a:off x="15671800" y="60431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60706</xdr:rowOff>
    </xdr:to>
    <xdr:cxnSp macro="">
      <xdr:nvCxnSpPr>
        <xdr:cNvPr id="308" name="直線コネクタ 307"/>
        <xdr:cNvCxnSpPr/>
      </xdr:nvCxnSpPr>
      <xdr:spPr>
        <a:xfrm>
          <a:off x="14782800" y="60477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9" name="フローチャート: 判断 308"/>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0" name="テキスト ボックス 309"/>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56134</xdr:rowOff>
    </xdr:to>
    <xdr:cxnSp macro="">
      <xdr:nvCxnSpPr>
        <xdr:cNvPr id="311" name="直線コネクタ 310"/>
        <xdr:cNvCxnSpPr/>
      </xdr:nvCxnSpPr>
      <xdr:spPr>
        <a:xfrm flipV="1">
          <a:off x="13893800" y="6047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2" name="フローチャート: 判断 311"/>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3" name="テキスト ボックス 312"/>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35</xdr:row>
      <xdr:rowOff>56134</xdr:rowOff>
    </xdr:to>
    <xdr:cxnSp macro="">
      <xdr:nvCxnSpPr>
        <xdr:cNvPr id="314" name="直線コネクタ 313"/>
        <xdr:cNvCxnSpPr/>
      </xdr:nvCxnSpPr>
      <xdr:spPr>
        <a:xfrm>
          <a:off x="13004800" y="60340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16" name="テキスト ボックス 315"/>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7" name="フローチャート: 判断 316"/>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18" name="テキスト ボックス 317"/>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24" name="楕円 323"/>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8145</xdr:rowOff>
    </xdr:from>
    <xdr:ext cx="762000" cy="259045"/>
    <xdr:sp macro="" textlink="">
      <xdr:nvSpPr>
        <xdr:cNvPr id="325" name="補助費等該当値テキスト"/>
        <xdr:cNvSpPr txBox="1"/>
      </xdr:nvSpPr>
      <xdr:spPr>
        <a:xfrm>
          <a:off x="16598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9906</xdr:rowOff>
    </xdr:from>
    <xdr:to>
      <xdr:col>78</xdr:col>
      <xdr:colOff>120650</xdr:colOff>
      <xdr:row>35</xdr:row>
      <xdr:rowOff>111506</xdr:rowOff>
    </xdr:to>
    <xdr:sp macro="" textlink="">
      <xdr:nvSpPr>
        <xdr:cNvPr id="326" name="楕円 325"/>
        <xdr:cNvSpPr/>
      </xdr:nvSpPr>
      <xdr:spPr>
        <a:xfrm>
          <a:off x="15621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121683</xdr:rowOff>
    </xdr:from>
    <xdr:ext cx="736600" cy="259045"/>
    <xdr:sp macro="" textlink="">
      <xdr:nvSpPr>
        <xdr:cNvPr id="327" name="テキスト ボックス 326"/>
        <xdr:cNvSpPr txBox="1"/>
      </xdr:nvSpPr>
      <xdr:spPr>
        <a:xfrm>
          <a:off x="15290800" y="577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28" name="楕円 327"/>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29" name="テキスト ボックス 328"/>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0" name="楕円 329"/>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1" name="テキスト ボックス 330"/>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153924</xdr:rowOff>
    </xdr:from>
    <xdr:to>
      <xdr:col>65</xdr:col>
      <xdr:colOff>53975</xdr:colOff>
      <xdr:row>35</xdr:row>
      <xdr:rowOff>84074</xdr:rowOff>
    </xdr:to>
    <xdr:sp macro="" textlink="">
      <xdr:nvSpPr>
        <xdr:cNvPr id="332" name="楕円 331"/>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94251</xdr:rowOff>
    </xdr:from>
    <xdr:ext cx="762000" cy="259045"/>
    <xdr:sp macro="" textlink="">
      <xdr:nvSpPr>
        <xdr:cNvPr id="333" name="テキスト ボックス 332"/>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ポイント上昇しているが、近年の起債抑制策により、類似団体と比較しても低率を維持している。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一方、今後は学校給食センター整備や新庁舎整備などによる元利償還金の増加が見込まれるため、その他の老朽化した公共施設の整備のため、基金を計画的に積み立てるなど、健全な財政運営に努める。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61" name="直線コネクタ 360"/>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4"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5" name="直線コネクタ 364"/>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20320</xdr:rowOff>
    </xdr:from>
    <xdr:to>
      <xdr:col>24</xdr:col>
      <xdr:colOff>25400</xdr:colOff>
      <xdr:row>74</xdr:row>
      <xdr:rowOff>35560</xdr:rowOff>
    </xdr:to>
    <xdr:cxnSp macro="">
      <xdr:nvCxnSpPr>
        <xdr:cNvPr id="366" name="直線コネクタ 365"/>
        <xdr:cNvCxnSpPr/>
      </xdr:nvCxnSpPr>
      <xdr:spPr>
        <a:xfrm>
          <a:off x="3987800" y="12707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10177</xdr:rowOff>
    </xdr:from>
    <xdr:ext cx="762000" cy="259045"/>
    <xdr:sp macro="" textlink="">
      <xdr:nvSpPr>
        <xdr:cNvPr id="367" name="公債費平均値テキスト"/>
        <xdr:cNvSpPr txBox="1"/>
      </xdr:nvSpPr>
      <xdr:spPr>
        <a:xfrm>
          <a:off x="4914900" y="1304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8" name="フローチャート: 判断 367"/>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20320</xdr:rowOff>
    </xdr:from>
    <xdr:to>
      <xdr:col>19</xdr:col>
      <xdr:colOff>187325</xdr:colOff>
      <xdr:row>74</xdr:row>
      <xdr:rowOff>58420</xdr:rowOff>
    </xdr:to>
    <xdr:cxnSp macro="">
      <xdr:nvCxnSpPr>
        <xdr:cNvPr id="369" name="直線コネクタ 368"/>
        <xdr:cNvCxnSpPr/>
      </xdr:nvCxnSpPr>
      <xdr:spPr>
        <a:xfrm flipV="1">
          <a:off x="3098800" y="12707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0" name="フローチャート: 判断 369"/>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1" name="テキスト ボックス 370"/>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43180</xdr:rowOff>
    </xdr:from>
    <xdr:to>
      <xdr:col>15</xdr:col>
      <xdr:colOff>98425</xdr:colOff>
      <xdr:row>74</xdr:row>
      <xdr:rowOff>58420</xdr:rowOff>
    </xdr:to>
    <xdr:cxnSp macro="">
      <xdr:nvCxnSpPr>
        <xdr:cNvPr id="372" name="直線コネクタ 371"/>
        <xdr:cNvCxnSpPr/>
      </xdr:nvCxnSpPr>
      <xdr:spPr>
        <a:xfrm>
          <a:off x="2209800" y="12730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4" name="テキスト ボックス 373"/>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107950</xdr:rowOff>
    </xdr:from>
    <xdr:to>
      <xdr:col>11</xdr:col>
      <xdr:colOff>9525</xdr:colOff>
      <xdr:row>74</xdr:row>
      <xdr:rowOff>43180</xdr:rowOff>
    </xdr:to>
    <xdr:cxnSp macro="">
      <xdr:nvCxnSpPr>
        <xdr:cNvPr id="375" name="直線コネクタ 374"/>
        <xdr:cNvCxnSpPr/>
      </xdr:nvCxnSpPr>
      <xdr:spPr>
        <a:xfrm>
          <a:off x="1320800" y="12623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7" name="テキスト ボックス 376"/>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78" name="フローチャート: 判断 377"/>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48277</xdr:rowOff>
    </xdr:from>
    <xdr:ext cx="762000" cy="259045"/>
    <xdr:sp macro="" textlink="">
      <xdr:nvSpPr>
        <xdr:cNvPr id="379" name="テキスト ボックス 378"/>
        <xdr:cNvSpPr txBox="1"/>
      </xdr:nvSpPr>
      <xdr:spPr>
        <a:xfrm>
          <a:off x="939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156210</xdr:rowOff>
    </xdr:from>
    <xdr:to>
      <xdr:col>24</xdr:col>
      <xdr:colOff>76200</xdr:colOff>
      <xdr:row>74</xdr:row>
      <xdr:rowOff>86360</xdr:rowOff>
    </xdr:to>
    <xdr:sp macro="" textlink="">
      <xdr:nvSpPr>
        <xdr:cNvPr id="385" name="楕円 384"/>
        <xdr:cNvSpPr/>
      </xdr:nvSpPr>
      <xdr:spPr>
        <a:xfrm>
          <a:off x="4775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1287</xdr:rowOff>
    </xdr:from>
    <xdr:ext cx="762000" cy="259045"/>
    <xdr:sp macro="" textlink="">
      <xdr:nvSpPr>
        <xdr:cNvPr id="386" name="公債費該当値テキスト"/>
        <xdr:cNvSpPr txBox="1"/>
      </xdr:nvSpPr>
      <xdr:spPr>
        <a:xfrm>
          <a:off x="49149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140970</xdr:rowOff>
    </xdr:from>
    <xdr:to>
      <xdr:col>20</xdr:col>
      <xdr:colOff>38100</xdr:colOff>
      <xdr:row>74</xdr:row>
      <xdr:rowOff>71120</xdr:rowOff>
    </xdr:to>
    <xdr:sp macro="" textlink="">
      <xdr:nvSpPr>
        <xdr:cNvPr id="387" name="楕円 386"/>
        <xdr:cNvSpPr/>
      </xdr:nvSpPr>
      <xdr:spPr>
        <a:xfrm>
          <a:off x="3937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81297</xdr:rowOff>
    </xdr:from>
    <xdr:ext cx="736600" cy="259045"/>
    <xdr:sp macro="" textlink="">
      <xdr:nvSpPr>
        <xdr:cNvPr id="388" name="テキスト ボックス 387"/>
        <xdr:cNvSpPr txBox="1"/>
      </xdr:nvSpPr>
      <xdr:spPr>
        <a:xfrm>
          <a:off x="3606800" y="1242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xdr:rowOff>
    </xdr:from>
    <xdr:to>
      <xdr:col>15</xdr:col>
      <xdr:colOff>149225</xdr:colOff>
      <xdr:row>74</xdr:row>
      <xdr:rowOff>109220</xdr:rowOff>
    </xdr:to>
    <xdr:sp macro="" textlink="">
      <xdr:nvSpPr>
        <xdr:cNvPr id="389" name="楕円 388"/>
        <xdr:cNvSpPr/>
      </xdr:nvSpPr>
      <xdr:spPr>
        <a:xfrm>
          <a:off x="3048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119397</xdr:rowOff>
    </xdr:from>
    <xdr:ext cx="762000" cy="259045"/>
    <xdr:sp macro="" textlink="">
      <xdr:nvSpPr>
        <xdr:cNvPr id="390" name="テキスト ボックス 389"/>
        <xdr:cNvSpPr txBox="1"/>
      </xdr:nvSpPr>
      <xdr:spPr>
        <a:xfrm>
          <a:off x="2717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163830</xdr:rowOff>
    </xdr:from>
    <xdr:to>
      <xdr:col>11</xdr:col>
      <xdr:colOff>60325</xdr:colOff>
      <xdr:row>74</xdr:row>
      <xdr:rowOff>93980</xdr:rowOff>
    </xdr:to>
    <xdr:sp macro="" textlink="">
      <xdr:nvSpPr>
        <xdr:cNvPr id="391" name="楕円 390"/>
        <xdr:cNvSpPr/>
      </xdr:nvSpPr>
      <xdr:spPr>
        <a:xfrm>
          <a:off x="2159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104157</xdr:rowOff>
    </xdr:from>
    <xdr:ext cx="762000" cy="259045"/>
    <xdr:sp macro="" textlink="">
      <xdr:nvSpPr>
        <xdr:cNvPr id="392" name="テキスト ボックス 391"/>
        <xdr:cNvSpPr txBox="1"/>
      </xdr:nvSpPr>
      <xdr:spPr>
        <a:xfrm>
          <a:off x="1828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57150</xdr:rowOff>
    </xdr:from>
    <xdr:to>
      <xdr:col>6</xdr:col>
      <xdr:colOff>171450</xdr:colOff>
      <xdr:row>73</xdr:row>
      <xdr:rowOff>158750</xdr:rowOff>
    </xdr:to>
    <xdr:sp macro="" textlink="">
      <xdr:nvSpPr>
        <xdr:cNvPr id="393" name="楕円 392"/>
        <xdr:cNvSpPr/>
      </xdr:nvSpPr>
      <xdr:spPr>
        <a:xfrm>
          <a:off x="1270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168927</xdr:rowOff>
    </xdr:from>
    <xdr:ext cx="762000" cy="259045"/>
    <xdr:sp macro="" textlink="">
      <xdr:nvSpPr>
        <xdr:cNvPr id="394" name="テキスト ボックス 393"/>
        <xdr:cNvSpPr txBox="1"/>
      </xdr:nvSpPr>
      <xdr:spPr>
        <a:xfrm>
          <a:off x="939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給食センターの民間委託等、経費削減策を行なった結果、前年度から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ポイント改善したものの、小中学校等における生活支援員の人件費や道路等の維持補修費が増加していることにより、依然として類似団体平均を上回っている。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今後も行財政改革を一層推進し、公共施設等の適正管理に努め、経費削減を図る。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20" name="直線コネクタ 419"/>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1"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2" name="直線コネクタ 421"/>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3" name="公債費以外最大値テキスト"/>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4" name="直線コネクタ 423"/>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19558</xdr:rowOff>
    </xdr:to>
    <xdr:cxnSp macro="">
      <xdr:nvCxnSpPr>
        <xdr:cNvPr id="425" name="直線コネクタ 424"/>
        <xdr:cNvCxnSpPr/>
      </xdr:nvCxnSpPr>
      <xdr:spPr>
        <a:xfrm flipV="1">
          <a:off x="15671800" y="135458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26" name="公債費以外平均値テキスト"/>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7" name="フローチャート: 判断 426"/>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79</xdr:row>
      <xdr:rowOff>19558</xdr:rowOff>
    </xdr:to>
    <xdr:cxnSp macro="">
      <xdr:nvCxnSpPr>
        <xdr:cNvPr id="428" name="直線コネクタ 427"/>
        <xdr:cNvCxnSpPr/>
      </xdr:nvCxnSpPr>
      <xdr:spPr>
        <a:xfrm>
          <a:off x="14782800" y="1340408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9" name="フローチャート: 判断 428"/>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167403</xdr:rowOff>
    </xdr:from>
    <xdr:ext cx="736600" cy="259045"/>
    <xdr:sp macro="" textlink="">
      <xdr:nvSpPr>
        <xdr:cNvPr id="430" name="テキスト ボックス 429"/>
        <xdr:cNvSpPr txBox="1"/>
      </xdr:nvSpPr>
      <xdr:spPr>
        <a:xfrm>
          <a:off x="15290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30987</xdr:rowOff>
    </xdr:to>
    <xdr:cxnSp macro="">
      <xdr:nvCxnSpPr>
        <xdr:cNvPr id="431" name="直線コネクタ 430"/>
        <xdr:cNvCxnSpPr/>
      </xdr:nvCxnSpPr>
      <xdr:spPr>
        <a:xfrm>
          <a:off x="13893800" y="133903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2" name="フローチャート: 判断 431"/>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3" name="テキスト ボックス 432"/>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78</xdr:row>
      <xdr:rowOff>17272</xdr:rowOff>
    </xdr:to>
    <xdr:cxnSp macro="">
      <xdr:nvCxnSpPr>
        <xdr:cNvPr id="434" name="直線コネクタ 433"/>
        <xdr:cNvCxnSpPr/>
      </xdr:nvCxnSpPr>
      <xdr:spPr>
        <a:xfrm>
          <a:off x="13004800" y="133766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6" name="テキスト ボックス 435"/>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8" name="テキスト ボックス 437"/>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4" name="楕円 443"/>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5" name="公債費以外該当値テキスト"/>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46" name="楕円 445"/>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47" name="テキスト ボックス 446"/>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48" name="楕円 447"/>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49" name="テキスト ボックス 448"/>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0" name="楕円 449"/>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1" name="テキスト ボックス 450"/>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2" name="楕円 451"/>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3" name="テキスト ボックス 452"/>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167962</xdr:rowOff>
    </xdr:from>
    <xdr:ext cx="762000" cy="259045"/>
    <xdr:sp macro="" textlink="">
      <xdr:nvSpPr>
        <xdr:cNvPr id="43" name="人口1人当たり決算額の推移最小値テキスト130"/>
        <xdr:cNvSpPr txBox="1"/>
      </xdr:nvSpPr>
      <xdr:spPr>
        <a:xfrm>
          <a:off x="5740400" y="313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82060</xdr:rowOff>
    </xdr:from>
    <xdr:to>
      <xdr:col>29</xdr:col>
      <xdr:colOff>127000</xdr:colOff>
      <xdr:row>17</xdr:row>
      <xdr:rowOff>83391</xdr:rowOff>
    </xdr:to>
    <xdr:cxnSp macro="">
      <xdr:nvCxnSpPr>
        <xdr:cNvPr id="47" name="直線コネクタ 46"/>
        <xdr:cNvCxnSpPr/>
      </xdr:nvCxnSpPr>
      <xdr:spPr bwMode="auto">
        <a:xfrm>
          <a:off x="5003800" y="3044335"/>
          <a:ext cx="647700" cy="1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12839</xdr:rowOff>
    </xdr:from>
    <xdr:ext cx="762000" cy="259045"/>
    <xdr:sp macro="" textlink="">
      <xdr:nvSpPr>
        <xdr:cNvPr id="48" name="人口1人当たり決算額の推移平均値テキスト130"/>
        <xdr:cNvSpPr txBox="1"/>
      </xdr:nvSpPr>
      <xdr:spPr>
        <a:xfrm>
          <a:off x="5740400" y="280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82060</xdr:rowOff>
    </xdr:from>
    <xdr:to>
      <xdr:col>26</xdr:col>
      <xdr:colOff>50800</xdr:colOff>
      <xdr:row>17</xdr:row>
      <xdr:rowOff>102410</xdr:rowOff>
    </xdr:to>
    <xdr:cxnSp macro="">
      <xdr:nvCxnSpPr>
        <xdr:cNvPr id="50" name="直線コネクタ 49"/>
        <xdr:cNvCxnSpPr/>
      </xdr:nvCxnSpPr>
      <xdr:spPr bwMode="auto">
        <a:xfrm flipV="1">
          <a:off x="4305300" y="3044335"/>
          <a:ext cx="698500" cy="20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117160</xdr:rowOff>
    </xdr:from>
    <xdr:ext cx="736600" cy="259045"/>
    <xdr:sp macro="" textlink="">
      <xdr:nvSpPr>
        <xdr:cNvPr id="52" name="テキスト ボックス 51"/>
        <xdr:cNvSpPr txBox="1"/>
      </xdr:nvSpPr>
      <xdr:spPr>
        <a:xfrm>
          <a:off x="4622800" y="2736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102410</xdr:rowOff>
    </xdr:from>
    <xdr:to>
      <xdr:col>22</xdr:col>
      <xdr:colOff>114300</xdr:colOff>
      <xdr:row>17</xdr:row>
      <xdr:rowOff>119898</xdr:rowOff>
    </xdr:to>
    <xdr:cxnSp macro="">
      <xdr:nvCxnSpPr>
        <xdr:cNvPr id="53" name="直線コネクタ 52"/>
        <xdr:cNvCxnSpPr/>
      </xdr:nvCxnSpPr>
      <xdr:spPr bwMode="auto">
        <a:xfrm flipV="1">
          <a:off x="3606800" y="3064685"/>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121645</xdr:rowOff>
    </xdr:from>
    <xdr:ext cx="762000" cy="259045"/>
    <xdr:sp macro="" textlink="">
      <xdr:nvSpPr>
        <xdr:cNvPr id="55" name="テキスト ボックス 54"/>
        <xdr:cNvSpPr txBox="1"/>
      </xdr:nvSpPr>
      <xdr:spPr>
        <a:xfrm>
          <a:off x="3924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119898</xdr:rowOff>
    </xdr:from>
    <xdr:to>
      <xdr:col>18</xdr:col>
      <xdr:colOff>177800</xdr:colOff>
      <xdr:row>17</xdr:row>
      <xdr:rowOff>124018</xdr:rowOff>
    </xdr:to>
    <xdr:cxnSp macro="">
      <xdr:nvCxnSpPr>
        <xdr:cNvPr id="56" name="直線コネクタ 55"/>
        <xdr:cNvCxnSpPr/>
      </xdr:nvCxnSpPr>
      <xdr:spPr bwMode="auto">
        <a:xfrm flipV="1">
          <a:off x="2908300" y="3082173"/>
          <a:ext cx="698500" cy="4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133838</xdr:rowOff>
    </xdr:from>
    <xdr:ext cx="762000" cy="259045"/>
    <xdr:sp macro="" textlink="">
      <xdr:nvSpPr>
        <xdr:cNvPr id="58" name="テキスト ボックス 57"/>
        <xdr:cNvSpPr txBox="1"/>
      </xdr:nvSpPr>
      <xdr:spPr>
        <a:xfrm>
          <a:off x="32258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44926</xdr:rowOff>
    </xdr:from>
    <xdr:to>
      <xdr:col>15</xdr:col>
      <xdr:colOff>101600</xdr:colOff>
      <xdr:row>17</xdr:row>
      <xdr:rowOff>146526</xdr:rowOff>
    </xdr:to>
    <xdr:sp macro="" textlink="">
      <xdr:nvSpPr>
        <xdr:cNvPr id="59" name="フローチャート: 判断 58"/>
        <xdr:cNvSpPr/>
      </xdr:nvSpPr>
      <xdr:spPr bwMode="auto">
        <a:xfrm>
          <a:off x="2857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156703</xdr:rowOff>
    </xdr:from>
    <xdr:ext cx="762000" cy="259045"/>
    <xdr:sp macro="" textlink="">
      <xdr:nvSpPr>
        <xdr:cNvPr id="60" name="テキスト ボックス 59"/>
        <xdr:cNvSpPr txBox="1"/>
      </xdr:nvSpPr>
      <xdr:spPr>
        <a:xfrm>
          <a:off x="25273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32591</xdr:rowOff>
    </xdr:from>
    <xdr:to>
      <xdr:col>29</xdr:col>
      <xdr:colOff>177800</xdr:colOff>
      <xdr:row>17</xdr:row>
      <xdr:rowOff>134191</xdr:rowOff>
    </xdr:to>
    <xdr:sp macro="" textlink="">
      <xdr:nvSpPr>
        <xdr:cNvPr id="66" name="楕円 65"/>
        <xdr:cNvSpPr/>
      </xdr:nvSpPr>
      <xdr:spPr bwMode="auto">
        <a:xfrm>
          <a:off x="5600700" y="2994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127139</xdr:rowOff>
    </xdr:from>
    <xdr:ext cx="762000" cy="259045"/>
    <xdr:sp macro="" textlink="">
      <xdr:nvSpPr>
        <xdr:cNvPr id="67" name="人口1人当たり決算額の推移該当値テキスト130"/>
        <xdr:cNvSpPr txBox="1"/>
      </xdr:nvSpPr>
      <xdr:spPr>
        <a:xfrm>
          <a:off x="5740400" y="291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31260</xdr:rowOff>
    </xdr:from>
    <xdr:to>
      <xdr:col>26</xdr:col>
      <xdr:colOff>101600</xdr:colOff>
      <xdr:row>17</xdr:row>
      <xdr:rowOff>132860</xdr:rowOff>
    </xdr:to>
    <xdr:sp macro="" textlink="">
      <xdr:nvSpPr>
        <xdr:cNvPr id="68" name="楕円 67"/>
        <xdr:cNvSpPr/>
      </xdr:nvSpPr>
      <xdr:spPr bwMode="auto">
        <a:xfrm>
          <a:off x="4953000" y="2993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117637</xdr:rowOff>
    </xdr:from>
    <xdr:ext cx="736600" cy="259045"/>
    <xdr:sp macro="" textlink="">
      <xdr:nvSpPr>
        <xdr:cNvPr id="69" name="テキスト ボックス 68"/>
        <xdr:cNvSpPr txBox="1"/>
      </xdr:nvSpPr>
      <xdr:spPr>
        <a:xfrm>
          <a:off x="4622800" y="3079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51610</xdr:rowOff>
    </xdr:from>
    <xdr:to>
      <xdr:col>22</xdr:col>
      <xdr:colOff>165100</xdr:colOff>
      <xdr:row>17</xdr:row>
      <xdr:rowOff>153210</xdr:rowOff>
    </xdr:to>
    <xdr:sp macro="" textlink="">
      <xdr:nvSpPr>
        <xdr:cNvPr id="70" name="楕円 69"/>
        <xdr:cNvSpPr/>
      </xdr:nvSpPr>
      <xdr:spPr bwMode="auto">
        <a:xfrm>
          <a:off x="4254500" y="301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137987</xdr:rowOff>
    </xdr:from>
    <xdr:ext cx="762000" cy="259045"/>
    <xdr:sp macro="" textlink="">
      <xdr:nvSpPr>
        <xdr:cNvPr id="71" name="テキスト ボックス 70"/>
        <xdr:cNvSpPr txBox="1"/>
      </xdr:nvSpPr>
      <xdr:spPr>
        <a:xfrm>
          <a:off x="3924300" y="310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69098</xdr:rowOff>
    </xdr:from>
    <xdr:to>
      <xdr:col>19</xdr:col>
      <xdr:colOff>38100</xdr:colOff>
      <xdr:row>17</xdr:row>
      <xdr:rowOff>170698</xdr:rowOff>
    </xdr:to>
    <xdr:sp macro="" textlink="">
      <xdr:nvSpPr>
        <xdr:cNvPr id="72" name="楕円 71"/>
        <xdr:cNvSpPr/>
      </xdr:nvSpPr>
      <xdr:spPr bwMode="auto">
        <a:xfrm>
          <a:off x="3556000" y="3031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155475</xdr:rowOff>
    </xdr:from>
    <xdr:ext cx="762000" cy="259045"/>
    <xdr:sp macro="" textlink="">
      <xdr:nvSpPr>
        <xdr:cNvPr id="73" name="テキスト ボックス 72"/>
        <xdr:cNvSpPr txBox="1"/>
      </xdr:nvSpPr>
      <xdr:spPr>
        <a:xfrm>
          <a:off x="3225800" y="31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73218</xdr:rowOff>
    </xdr:from>
    <xdr:to>
      <xdr:col>15</xdr:col>
      <xdr:colOff>101600</xdr:colOff>
      <xdr:row>18</xdr:row>
      <xdr:rowOff>3368</xdr:rowOff>
    </xdr:to>
    <xdr:sp macro="" textlink="">
      <xdr:nvSpPr>
        <xdr:cNvPr id="74" name="楕円 73"/>
        <xdr:cNvSpPr/>
      </xdr:nvSpPr>
      <xdr:spPr bwMode="auto">
        <a:xfrm>
          <a:off x="2857500" y="3035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159595</xdr:rowOff>
    </xdr:from>
    <xdr:ext cx="762000" cy="259045"/>
    <xdr:sp macro="" textlink="">
      <xdr:nvSpPr>
        <xdr:cNvPr id="75" name="テキスト ボックス 74"/>
        <xdr:cNvSpPr txBox="1"/>
      </xdr:nvSpPr>
      <xdr:spPr>
        <a:xfrm>
          <a:off x="2527300" y="312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135017</xdr:rowOff>
    </xdr:from>
    <xdr:to>
      <xdr:col>29</xdr:col>
      <xdr:colOff>127000</xdr:colOff>
      <xdr:row>36</xdr:row>
      <xdr:rowOff>162237</xdr:rowOff>
    </xdr:to>
    <xdr:cxnSp macro="">
      <xdr:nvCxnSpPr>
        <xdr:cNvPr id="110" name="直線コネクタ 109"/>
        <xdr:cNvCxnSpPr/>
      </xdr:nvCxnSpPr>
      <xdr:spPr bwMode="auto">
        <a:xfrm flipV="1">
          <a:off x="5003800" y="7088267"/>
          <a:ext cx="647700" cy="27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106084</xdr:rowOff>
    </xdr:from>
    <xdr:ext cx="762000" cy="259045"/>
    <xdr:sp macro="" textlink="">
      <xdr:nvSpPr>
        <xdr:cNvPr id="111" name="人口1人当たり決算額の推移平均値テキスト445"/>
        <xdr:cNvSpPr txBox="1"/>
      </xdr:nvSpPr>
      <xdr:spPr>
        <a:xfrm>
          <a:off x="5740400" y="671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162237</xdr:rowOff>
    </xdr:from>
    <xdr:to>
      <xdr:col>26</xdr:col>
      <xdr:colOff>50800</xdr:colOff>
      <xdr:row>36</xdr:row>
      <xdr:rowOff>167168</xdr:rowOff>
    </xdr:to>
    <xdr:cxnSp macro="">
      <xdr:nvCxnSpPr>
        <xdr:cNvPr id="113" name="直線コネクタ 112"/>
        <xdr:cNvCxnSpPr/>
      </xdr:nvCxnSpPr>
      <xdr:spPr bwMode="auto">
        <a:xfrm flipV="1">
          <a:off x="4305300" y="7115487"/>
          <a:ext cx="698500" cy="4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36823</xdr:rowOff>
    </xdr:from>
    <xdr:ext cx="736600" cy="259045"/>
    <xdr:sp macro="" textlink="">
      <xdr:nvSpPr>
        <xdr:cNvPr id="115" name="テキスト ボックス 114"/>
        <xdr:cNvSpPr txBox="1"/>
      </xdr:nvSpPr>
      <xdr:spPr>
        <a:xfrm>
          <a:off x="4622800" y="6647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133139</xdr:rowOff>
    </xdr:from>
    <xdr:to>
      <xdr:col>22</xdr:col>
      <xdr:colOff>114300</xdr:colOff>
      <xdr:row>36</xdr:row>
      <xdr:rowOff>167168</xdr:rowOff>
    </xdr:to>
    <xdr:cxnSp macro="">
      <xdr:nvCxnSpPr>
        <xdr:cNvPr id="116" name="直線コネクタ 115"/>
        <xdr:cNvCxnSpPr/>
      </xdr:nvCxnSpPr>
      <xdr:spPr bwMode="auto">
        <a:xfrm>
          <a:off x="3606800" y="7086389"/>
          <a:ext cx="698500" cy="34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25834</xdr:rowOff>
    </xdr:from>
    <xdr:ext cx="762000" cy="259045"/>
    <xdr:sp macro="" textlink="">
      <xdr:nvSpPr>
        <xdr:cNvPr id="118" name="テキスト ボックス 117"/>
        <xdr:cNvSpPr txBox="1"/>
      </xdr:nvSpPr>
      <xdr:spPr>
        <a:xfrm>
          <a:off x="3924300" y="663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133139</xdr:rowOff>
    </xdr:from>
    <xdr:to>
      <xdr:col>18</xdr:col>
      <xdr:colOff>177800</xdr:colOff>
      <xdr:row>37</xdr:row>
      <xdr:rowOff>2593</xdr:rowOff>
    </xdr:to>
    <xdr:cxnSp macro="">
      <xdr:nvCxnSpPr>
        <xdr:cNvPr id="119" name="直線コネクタ 118"/>
        <xdr:cNvCxnSpPr/>
      </xdr:nvCxnSpPr>
      <xdr:spPr bwMode="auto">
        <a:xfrm flipV="1">
          <a:off x="2908300" y="7086389"/>
          <a:ext cx="698500" cy="40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21360</xdr:rowOff>
    </xdr:from>
    <xdr:ext cx="762000" cy="259045"/>
    <xdr:sp macro="" textlink="">
      <xdr:nvSpPr>
        <xdr:cNvPr id="121" name="テキスト ボックス 120"/>
        <xdr:cNvSpPr txBox="1"/>
      </xdr:nvSpPr>
      <xdr:spPr>
        <a:xfrm>
          <a:off x="3225800" y="663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262803</xdr:rowOff>
    </xdr:from>
    <xdr:to>
      <xdr:col>15</xdr:col>
      <xdr:colOff>101600</xdr:colOff>
      <xdr:row>36</xdr:row>
      <xdr:rowOff>21503</xdr:rowOff>
    </xdr:to>
    <xdr:sp macro="" textlink="">
      <xdr:nvSpPr>
        <xdr:cNvPr id="122" name="フローチャート: 判断 121"/>
        <xdr:cNvSpPr/>
      </xdr:nvSpPr>
      <xdr:spPr bwMode="auto">
        <a:xfrm>
          <a:off x="2857500" y="687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31680</xdr:rowOff>
    </xdr:from>
    <xdr:ext cx="762000" cy="259045"/>
    <xdr:sp macro="" textlink="">
      <xdr:nvSpPr>
        <xdr:cNvPr id="123" name="テキスト ボックス 122"/>
        <xdr:cNvSpPr txBox="1"/>
      </xdr:nvSpPr>
      <xdr:spPr>
        <a:xfrm>
          <a:off x="2527300" y="664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84217</xdr:rowOff>
    </xdr:from>
    <xdr:to>
      <xdr:col>29</xdr:col>
      <xdr:colOff>177800</xdr:colOff>
      <xdr:row>37</xdr:row>
      <xdr:rowOff>14367</xdr:rowOff>
    </xdr:to>
    <xdr:sp macro="" textlink="">
      <xdr:nvSpPr>
        <xdr:cNvPr id="129" name="楕円 128"/>
        <xdr:cNvSpPr/>
      </xdr:nvSpPr>
      <xdr:spPr bwMode="auto">
        <a:xfrm>
          <a:off x="5600700" y="7037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56294</xdr:rowOff>
    </xdr:from>
    <xdr:ext cx="762000" cy="259045"/>
    <xdr:sp macro="" textlink="">
      <xdr:nvSpPr>
        <xdr:cNvPr id="130" name="人口1人当たり決算額の推移該当値テキスト445"/>
        <xdr:cNvSpPr txBox="1"/>
      </xdr:nvSpPr>
      <xdr:spPr>
        <a:xfrm>
          <a:off x="5740400" y="700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111437</xdr:rowOff>
    </xdr:from>
    <xdr:to>
      <xdr:col>26</xdr:col>
      <xdr:colOff>101600</xdr:colOff>
      <xdr:row>37</xdr:row>
      <xdr:rowOff>41587</xdr:rowOff>
    </xdr:to>
    <xdr:sp macro="" textlink="">
      <xdr:nvSpPr>
        <xdr:cNvPr id="131" name="楕円 130"/>
        <xdr:cNvSpPr/>
      </xdr:nvSpPr>
      <xdr:spPr bwMode="auto">
        <a:xfrm>
          <a:off x="4953000" y="7064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26364</xdr:rowOff>
    </xdr:from>
    <xdr:ext cx="736600" cy="259045"/>
    <xdr:sp macro="" textlink="">
      <xdr:nvSpPr>
        <xdr:cNvPr id="132" name="テキスト ボックス 131"/>
        <xdr:cNvSpPr txBox="1"/>
      </xdr:nvSpPr>
      <xdr:spPr>
        <a:xfrm>
          <a:off x="4622800" y="715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116368</xdr:rowOff>
    </xdr:from>
    <xdr:to>
      <xdr:col>22</xdr:col>
      <xdr:colOff>165100</xdr:colOff>
      <xdr:row>37</xdr:row>
      <xdr:rowOff>46518</xdr:rowOff>
    </xdr:to>
    <xdr:sp macro="" textlink="">
      <xdr:nvSpPr>
        <xdr:cNvPr id="133" name="楕円 132"/>
        <xdr:cNvSpPr/>
      </xdr:nvSpPr>
      <xdr:spPr bwMode="auto">
        <a:xfrm>
          <a:off x="4254500" y="7069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31295</xdr:rowOff>
    </xdr:from>
    <xdr:ext cx="762000" cy="259045"/>
    <xdr:sp macro="" textlink="">
      <xdr:nvSpPr>
        <xdr:cNvPr id="134" name="テキスト ボックス 133"/>
        <xdr:cNvSpPr txBox="1"/>
      </xdr:nvSpPr>
      <xdr:spPr>
        <a:xfrm>
          <a:off x="3924300" y="715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82339</xdr:rowOff>
    </xdr:from>
    <xdr:to>
      <xdr:col>19</xdr:col>
      <xdr:colOff>38100</xdr:colOff>
      <xdr:row>37</xdr:row>
      <xdr:rowOff>12489</xdr:rowOff>
    </xdr:to>
    <xdr:sp macro="" textlink="">
      <xdr:nvSpPr>
        <xdr:cNvPr id="135" name="楕円 134"/>
        <xdr:cNvSpPr/>
      </xdr:nvSpPr>
      <xdr:spPr bwMode="auto">
        <a:xfrm>
          <a:off x="3556000" y="7035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168716</xdr:rowOff>
    </xdr:from>
    <xdr:ext cx="762000" cy="259045"/>
    <xdr:sp macro="" textlink="">
      <xdr:nvSpPr>
        <xdr:cNvPr id="136" name="テキスト ボックス 135"/>
        <xdr:cNvSpPr txBox="1"/>
      </xdr:nvSpPr>
      <xdr:spPr>
        <a:xfrm>
          <a:off x="3225800" y="71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123243</xdr:rowOff>
    </xdr:from>
    <xdr:to>
      <xdr:col>15</xdr:col>
      <xdr:colOff>101600</xdr:colOff>
      <xdr:row>37</xdr:row>
      <xdr:rowOff>53393</xdr:rowOff>
    </xdr:to>
    <xdr:sp macro="" textlink="">
      <xdr:nvSpPr>
        <xdr:cNvPr id="137" name="楕円 136"/>
        <xdr:cNvSpPr/>
      </xdr:nvSpPr>
      <xdr:spPr bwMode="auto">
        <a:xfrm>
          <a:off x="2857500" y="7076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38170</xdr:rowOff>
    </xdr:from>
    <xdr:ext cx="762000" cy="259045"/>
    <xdr:sp macro="" textlink="">
      <xdr:nvSpPr>
        <xdr:cNvPr id="138" name="テキスト ボックス 137"/>
        <xdr:cNvSpPr txBox="1"/>
      </xdr:nvSpPr>
      <xdr:spPr>
        <a:xfrm>
          <a:off x="2527300" y="71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32,023
31,731
39.93
15,558,032
14,753,978
766,028
7,720,113
10,694,379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38293</xdr:rowOff>
    </xdr:from>
    <xdr:to>
      <xdr:col>24</xdr:col>
      <xdr:colOff>63500</xdr:colOff>
      <xdr:row>36</xdr:row>
      <xdr:rowOff>45631</xdr:rowOff>
    </xdr:to>
    <xdr:cxnSp macro="">
      <xdr:nvCxnSpPr>
        <xdr:cNvPr id="58" name="直線コネクタ 57"/>
        <xdr:cNvCxnSpPr/>
      </xdr:nvCxnSpPr>
      <xdr:spPr>
        <a:xfrm>
          <a:off x="3797300" y="6210493"/>
          <a:ext cx="8382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20798</xdr:rowOff>
    </xdr:from>
    <xdr:ext cx="534377" cy="259045"/>
    <xdr:sp macro="" textlink="">
      <xdr:nvSpPr>
        <xdr:cNvPr id="59" name="人件費平均値テキスト"/>
        <xdr:cNvSpPr txBox="1"/>
      </xdr:nvSpPr>
      <xdr:spPr>
        <a:xfrm>
          <a:off x="4686300" y="619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38293</xdr:rowOff>
    </xdr:from>
    <xdr:to>
      <xdr:col>19</xdr:col>
      <xdr:colOff>177800</xdr:colOff>
      <xdr:row>36</xdr:row>
      <xdr:rowOff>56046</xdr:rowOff>
    </xdr:to>
    <xdr:cxnSp macro="">
      <xdr:nvCxnSpPr>
        <xdr:cNvPr id="61" name="直線コネクタ 60"/>
        <xdr:cNvCxnSpPr/>
      </xdr:nvCxnSpPr>
      <xdr:spPr>
        <a:xfrm flipV="1">
          <a:off x="2908300" y="6210493"/>
          <a:ext cx="889000" cy="1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137375</xdr:rowOff>
    </xdr:from>
    <xdr:ext cx="534377" cy="259045"/>
    <xdr:sp macro="" textlink="">
      <xdr:nvSpPr>
        <xdr:cNvPr id="63" name="テキスト ボックス 62"/>
        <xdr:cNvSpPr txBox="1"/>
      </xdr:nvSpPr>
      <xdr:spPr>
        <a:xfrm>
          <a:off x="3530111" y="63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56046</xdr:rowOff>
    </xdr:from>
    <xdr:to>
      <xdr:col>15</xdr:col>
      <xdr:colOff>50800</xdr:colOff>
      <xdr:row>36</xdr:row>
      <xdr:rowOff>93477</xdr:rowOff>
    </xdr:to>
    <xdr:cxnSp macro="">
      <xdr:nvCxnSpPr>
        <xdr:cNvPr id="64" name="直線コネクタ 63"/>
        <xdr:cNvCxnSpPr/>
      </xdr:nvCxnSpPr>
      <xdr:spPr>
        <a:xfrm flipV="1">
          <a:off x="2019300" y="6228246"/>
          <a:ext cx="889000" cy="3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137923</xdr:rowOff>
    </xdr:from>
    <xdr:ext cx="534377" cy="259045"/>
    <xdr:sp macro="" textlink="">
      <xdr:nvSpPr>
        <xdr:cNvPr id="66" name="テキスト ボックス 65"/>
        <xdr:cNvSpPr txBox="1"/>
      </xdr:nvSpPr>
      <xdr:spPr>
        <a:xfrm>
          <a:off x="2641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93477</xdr:rowOff>
    </xdr:from>
    <xdr:to>
      <xdr:col>10</xdr:col>
      <xdr:colOff>114300</xdr:colOff>
      <xdr:row>37</xdr:row>
      <xdr:rowOff>15241</xdr:rowOff>
    </xdr:to>
    <xdr:cxnSp macro="">
      <xdr:nvCxnSpPr>
        <xdr:cNvPr id="67" name="直線コネクタ 66"/>
        <xdr:cNvCxnSpPr/>
      </xdr:nvCxnSpPr>
      <xdr:spPr>
        <a:xfrm flipV="1">
          <a:off x="1130300" y="6265677"/>
          <a:ext cx="889000" cy="9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146034</xdr:rowOff>
    </xdr:from>
    <xdr:ext cx="534377" cy="259045"/>
    <xdr:sp macro="" textlink="">
      <xdr:nvSpPr>
        <xdr:cNvPr id="69" name="テキスト ボックス 68"/>
        <xdr:cNvSpPr txBox="1"/>
      </xdr:nvSpPr>
      <xdr:spPr>
        <a:xfrm>
          <a:off x="1752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74402</xdr:rowOff>
    </xdr:from>
    <xdr:to>
      <xdr:col>6</xdr:col>
      <xdr:colOff>38100</xdr:colOff>
      <xdr:row>37</xdr:row>
      <xdr:rowOff>4552</xdr:rowOff>
    </xdr:to>
    <xdr:sp macro="" textlink="">
      <xdr:nvSpPr>
        <xdr:cNvPr id="70" name="フローチャート: 判断 69"/>
        <xdr:cNvSpPr/>
      </xdr:nvSpPr>
      <xdr:spPr>
        <a:xfrm>
          <a:off x="1079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21079</xdr:rowOff>
    </xdr:from>
    <xdr:ext cx="534377" cy="259045"/>
    <xdr:sp macro="" textlink="">
      <xdr:nvSpPr>
        <xdr:cNvPr id="71" name="テキスト ボックス 70"/>
        <xdr:cNvSpPr txBox="1"/>
      </xdr:nvSpPr>
      <xdr:spPr>
        <a:xfrm>
          <a:off x="863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166281</xdr:rowOff>
    </xdr:from>
    <xdr:to>
      <xdr:col>24</xdr:col>
      <xdr:colOff>114300</xdr:colOff>
      <xdr:row>36</xdr:row>
      <xdr:rowOff>96431</xdr:rowOff>
    </xdr:to>
    <xdr:sp macro="" textlink="">
      <xdr:nvSpPr>
        <xdr:cNvPr id="77" name="楕円 76"/>
        <xdr:cNvSpPr/>
      </xdr:nvSpPr>
      <xdr:spPr>
        <a:xfrm>
          <a:off x="4584700" y="6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17708</xdr:rowOff>
    </xdr:from>
    <xdr:ext cx="534377" cy="259045"/>
    <xdr:sp macro="" textlink="">
      <xdr:nvSpPr>
        <xdr:cNvPr id="78" name="人件費該当値テキスト"/>
        <xdr:cNvSpPr txBox="1"/>
      </xdr:nvSpPr>
      <xdr:spPr>
        <a:xfrm>
          <a:off x="4686300" y="601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158943</xdr:rowOff>
    </xdr:from>
    <xdr:to>
      <xdr:col>20</xdr:col>
      <xdr:colOff>38100</xdr:colOff>
      <xdr:row>36</xdr:row>
      <xdr:rowOff>89093</xdr:rowOff>
    </xdr:to>
    <xdr:sp macro="" textlink="">
      <xdr:nvSpPr>
        <xdr:cNvPr id="79" name="楕円 78"/>
        <xdr:cNvSpPr/>
      </xdr:nvSpPr>
      <xdr:spPr>
        <a:xfrm>
          <a:off x="3746500" y="615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105620</xdr:rowOff>
    </xdr:from>
    <xdr:ext cx="534377" cy="259045"/>
    <xdr:sp macro="" textlink="">
      <xdr:nvSpPr>
        <xdr:cNvPr id="80" name="テキスト ボックス 79"/>
        <xdr:cNvSpPr txBox="1"/>
      </xdr:nvSpPr>
      <xdr:spPr>
        <a:xfrm>
          <a:off x="3530111" y="593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5246</xdr:rowOff>
    </xdr:from>
    <xdr:to>
      <xdr:col>15</xdr:col>
      <xdr:colOff>101600</xdr:colOff>
      <xdr:row>36</xdr:row>
      <xdr:rowOff>106846</xdr:rowOff>
    </xdr:to>
    <xdr:sp macro="" textlink="">
      <xdr:nvSpPr>
        <xdr:cNvPr id="81" name="楕円 80"/>
        <xdr:cNvSpPr/>
      </xdr:nvSpPr>
      <xdr:spPr>
        <a:xfrm>
          <a:off x="2857500" y="617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123373</xdr:rowOff>
    </xdr:from>
    <xdr:ext cx="534377" cy="259045"/>
    <xdr:sp macro="" textlink="">
      <xdr:nvSpPr>
        <xdr:cNvPr id="82" name="テキスト ボックス 81"/>
        <xdr:cNvSpPr txBox="1"/>
      </xdr:nvSpPr>
      <xdr:spPr>
        <a:xfrm>
          <a:off x="2641111" y="59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42677</xdr:rowOff>
    </xdr:from>
    <xdr:to>
      <xdr:col>10</xdr:col>
      <xdr:colOff>165100</xdr:colOff>
      <xdr:row>36</xdr:row>
      <xdr:rowOff>144277</xdr:rowOff>
    </xdr:to>
    <xdr:sp macro="" textlink="">
      <xdr:nvSpPr>
        <xdr:cNvPr id="83" name="楕円 82"/>
        <xdr:cNvSpPr/>
      </xdr:nvSpPr>
      <xdr:spPr>
        <a:xfrm>
          <a:off x="1968500" y="62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160804</xdr:rowOff>
    </xdr:from>
    <xdr:ext cx="534377" cy="259045"/>
    <xdr:sp macro="" textlink="">
      <xdr:nvSpPr>
        <xdr:cNvPr id="84" name="テキスト ボックス 83"/>
        <xdr:cNvSpPr txBox="1"/>
      </xdr:nvSpPr>
      <xdr:spPr>
        <a:xfrm>
          <a:off x="1752111" y="59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135891</xdr:rowOff>
    </xdr:from>
    <xdr:to>
      <xdr:col>6</xdr:col>
      <xdr:colOff>38100</xdr:colOff>
      <xdr:row>37</xdr:row>
      <xdr:rowOff>66041</xdr:rowOff>
    </xdr:to>
    <xdr:sp macro="" textlink="">
      <xdr:nvSpPr>
        <xdr:cNvPr id="85" name="楕円 84"/>
        <xdr:cNvSpPr/>
      </xdr:nvSpPr>
      <xdr:spPr>
        <a:xfrm>
          <a:off x="1079500" y="630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57168</xdr:rowOff>
    </xdr:from>
    <xdr:ext cx="534377" cy="259045"/>
    <xdr:sp macro="" textlink="">
      <xdr:nvSpPr>
        <xdr:cNvPr id="86" name="テキスト ボックス 85"/>
        <xdr:cNvSpPr txBox="1"/>
      </xdr:nvSpPr>
      <xdr:spPr>
        <a:xfrm>
          <a:off x="863111" y="64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166272</xdr:rowOff>
    </xdr:from>
    <xdr:to>
      <xdr:col>24</xdr:col>
      <xdr:colOff>63500</xdr:colOff>
      <xdr:row>58</xdr:row>
      <xdr:rowOff>78076</xdr:rowOff>
    </xdr:to>
    <xdr:cxnSp macro="">
      <xdr:nvCxnSpPr>
        <xdr:cNvPr id="118" name="直線コネクタ 117"/>
        <xdr:cNvCxnSpPr/>
      </xdr:nvCxnSpPr>
      <xdr:spPr>
        <a:xfrm flipV="1">
          <a:off x="3797300" y="9938922"/>
          <a:ext cx="838200" cy="8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102644</xdr:rowOff>
    </xdr:from>
    <xdr:ext cx="534377" cy="259045"/>
    <xdr:sp macro="" textlink="">
      <xdr:nvSpPr>
        <xdr:cNvPr id="119" name="物件費平均値テキスト"/>
        <xdr:cNvSpPr txBox="1"/>
      </xdr:nvSpPr>
      <xdr:spPr>
        <a:xfrm>
          <a:off x="4686300" y="9532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78076</xdr:rowOff>
    </xdr:from>
    <xdr:to>
      <xdr:col>19</xdr:col>
      <xdr:colOff>177800</xdr:colOff>
      <xdr:row>58</xdr:row>
      <xdr:rowOff>93338</xdr:rowOff>
    </xdr:to>
    <xdr:cxnSp macro="">
      <xdr:nvCxnSpPr>
        <xdr:cNvPr id="121" name="直線コネクタ 120"/>
        <xdr:cNvCxnSpPr/>
      </xdr:nvCxnSpPr>
      <xdr:spPr>
        <a:xfrm flipV="1">
          <a:off x="2908300" y="10022176"/>
          <a:ext cx="889000" cy="1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59319</xdr:rowOff>
    </xdr:from>
    <xdr:ext cx="534377" cy="259045"/>
    <xdr:sp macro="" textlink="">
      <xdr:nvSpPr>
        <xdr:cNvPr id="123" name="テキスト ボックス 122"/>
        <xdr:cNvSpPr txBox="1"/>
      </xdr:nvSpPr>
      <xdr:spPr>
        <a:xfrm>
          <a:off x="3530111" y="94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93338</xdr:rowOff>
    </xdr:from>
    <xdr:to>
      <xdr:col>15</xdr:col>
      <xdr:colOff>50800</xdr:colOff>
      <xdr:row>58</xdr:row>
      <xdr:rowOff>101034</xdr:rowOff>
    </xdr:to>
    <xdr:cxnSp macro="">
      <xdr:nvCxnSpPr>
        <xdr:cNvPr id="124" name="直線コネクタ 123"/>
        <xdr:cNvCxnSpPr/>
      </xdr:nvCxnSpPr>
      <xdr:spPr>
        <a:xfrm flipV="1">
          <a:off x="2019300" y="10037438"/>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86653</xdr:rowOff>
    </xdr:from>
    <xdr:ext cx="534377" cy="259045"/>
    <xdr:sp macro="" textlink="">
      <xdr:nvSpPr>
        <xdr:cNvPr id="126" name="テキスト ボックス 125"/>
        <xdr:cNvSpPr txBox="1"/>
      </xdr:nvSpPr>
      <xdr:spPr>
        <a:xfrm>
          <a:off x="2641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43818</xdr:rowOff>
    </xdr:from>
    <xdr:to>
      <xdr:col>10</xdr:col>
      <xdr:colOff>114300</xdr:colOff>
      <xdr:row>58</xdr:row>
      <xdr:rowOff>101034</xdr:rowOff>
    </xdr:to>
    <xdr:cxnSp macro="">
      <xdr:nvCxnSpPr>
        <xdr:cNvPr id="127" name="直線コネクタ 126"/>
        <xdr:cNvCxnSpPr/>
      </xdr:nvCxnSpPr>
      <xdr:spPr>
        <a:xfrm>
          <a:off x="1130300" y="9816468"/>
          <a:ext cx="889000" cy="2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93587</xdr:rowOff>
    </xdr:from>
    <xdr:ext cx="534377" cy="259045"/>
    <xdr:sp macro="" textlink="">
      <xdr:nvSpPr>
        <xdr:cNvPr id="129" name="テキスト ボックス 128"/>
        <xdr:cNvSpPr txBox="1"/>
      </xdr:nvSpPr>
      <xdr:spPr>
        <a:xfrm>
          <a:off x="1752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30531</xdr:rowOff>
    </xdr:from>
    <xdr:to>
      <xdr:col>6</xdr:col>
      <xdr:colOff>38100</xdr:colOff>
      <xdr:row>57</xdr:row>
      <xdr:rowOff>132131</xdr:rowOff>
    </xdr:to>
    <xdr:sp macro="" textlink="">
      <xdr:nvSpPr>
        <xdr:cNvPr id="130" name="フローチャート: 判断 129"/>
        <xdr:cNvSpPr/>
      </xdr:nvSpPr>
      <xdr:spPr>
        <a:xfrm>
          <a:off x="1079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123258</xdr:rowOff>
    </xdr:from>
    <xdr:ext cx="534377" cy="259045"/>
    <xdr:sp macro="" textlink="">
      <xdr:nvSpPr>
        <xdr:cNvPr id="131" name="テキスト ボックス 130"/>
        <xdr:cNvSpPr txBox="1"/>
      </xdr:nvSpPr>
      <xdr:spPr>
        <a:xfrm>
          <a:off x="863111" y="98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115472</xdr:rowOff>
    </xdr:from>
    <xdr:to>
      <xdr:col>24</xdr:col>
      <xdr:colOff>114300</xdr:colOff>
      <xdr:row>58</xdr:row>
      <xdr:rowOff>45622</xdr:rowOff>
    </xdr:to>
    <xdr:sp macro="" textlink="">
      <xdr:nvSpPr>
        <xdr:cNvPr id="137" name="楕円 136"/>
        <xdr:cNvSpPr/>
      </xdr:nvSpPr>
      <xdr:spPr>
        <a:xfrm>
          <a:off x="4584700" y="988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30399</xdr:rowOff>
    </xdr:from>
    <xdr:ext cx="534377" cy="259045"/>
    <xdr:sp macro="" textlink="">
      <xdr:nvSpPr>
        <xdr:cNvPr id="138" name="物件費該当値テキスト"/>
        <xdr:cNvSpPr txBox="1"/>
      </xdr:nvSpPr>
      <xdr:spPr>
        <a:xfrm>
          <a:off x="4686300" y="98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27276</xdr:rowOff>
    </xdr:from>
    <xdr:to>
      <xdr:col>20</xdr:col>
      <xdr:colOff>38100</xdr:colOff>
      <xdr:row>58</xdr:row>
      <xdr:rowOff>128876</xdr:rowOff>
    </xdr:to>
    <xdr:sp macro="" textlink="">
      <xdr:nvSpPr>
        <xdr:cNvPr id="139" name="楕円 138"/>
        <xdr:cNvSpPr/>
      </xdr:nvSpPr>
      <xdr:spPr>
        <a:xfrm>
          <a:off x="3746500" y="997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120003</xdr:rowOff>
    </xdr:from>
    <xdr:ext cx="534377" cy="259045"/>
    <xdr:sp macro="" textlink="">
      <xdr:nvSpPr>
        <xdr:cNvPr id="140" name="テキスト ボックス 139"/>
        <xdr:cNvSpPr txBox="1"/>
      </xdr:nvSpPr>
      <xdr:spPr>
        <a:xfrm>
          <a:off x="3530111" y="1006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42538</xdr:rowOff>
    </xdr:from>
    <xdr:to>
      <xdr:col>15</xdr:col>
      <xdr:colOff>101600</xdr:colOff>
      <xdr:row>58</xdr:row>
      <xdr:rowOff>144138</xdr:rowOff>
    </xdr:to>
    <xdr:sp macro="" textlink="">
      <xdr:nvSpPr>
        <xdr:cNvPr id="141" name="楕円 140"/>
        <xdr:cNvSpPr/>
      </xdr:nvSpPr>
      <xdr:spPr>
        <a:xfrm>
          <a:off x="2857500" y="99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135265</xdr:rowOff>
    </xdr:from>
    <xdr:ext cx="534377" cy="259045"/>
    <xdr:sp macro="" textlink="">
      <xdr:nvSpPr>
        <xdr:cNvPr id="142" name="テキスト ボックス 141"/>
        <xdr:cNvSpPr txBox="1"/>
      </xdr:nvSpPr>
      <xdr:spPr>
        <a:xfrm>
          <a:off x="2641111" y="1007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50234</xdr:rowOff>
    </xdr:from>
    <xdr:to>
      <xdr:col>10</xdr:col>
      <xdr:colOff>165100</xdr:colOff>
      <xdr:row>58</xdr:row>
      <xdr:rowOff>151834</xdr:rowOff>
    </xdr:to>
    <xdr:sp macro="" textlink="">
      <xdr:nvSpPr>
        <xdr:cNvPr id="143" name="楕円 142"/>
        <xdr:cNvSpPr/>
      </xdr:nvSpPr>
      <xdr:spPr>
        <a:xfrm>
          <a:off x="1968500" y="99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142961</xdr:rowOff>
    </xdr:from>
    <xdr:ext cx="534377" cy="259045"/>
    <xdr:sp macro="" textlink="">
      <xdr:nvSpPr>
        <xdr:cNvPr id="144" name="テキスト ボックス 143"/>
        <xdr:cNvSpPr txBox="1"/>
      </xdr:nvSpPr>
      <xdr:spPr>
        <a:xfrm>
          <a:off x="1752111" y="1008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164468</xdr:rowOff>
    </xdr:from>
    <xdr:to>
      <xdr:col>6</xdr:col>
      <xdr:colOff>38100</xdr:colOff>
      <xdr:row>57</xdr:row>
      <xdr:rowOff>94618</xdr:rowOff>
    </xdr:to>
    <xdr:sp macro="" textlink="">
      <xdr:nvSpPr>
        <xdr:cNvPr id="145" name="楕円 144"/>
        <xdr:cNvSpPr/>
      </xdr:nvSpPr>
      <xdr:spPr>
        <a:xfrm>
          <a:off x="1079500" y="976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111145</xdr:rowOff>
    </xdr:from>
    <xdr:ext cx="534377" cy="259045"/>
    <xdr:sp macro="" textlink="">
      <xdr:nvSpPr>
        <xdr:cNvPr id="146" name="テキスト ボックス 145"/>
        <xdr:cNvSpPr txBox="1"/>
      </xdr:nvSpPr>
      <xdr:spPr>
        <a:xfrm>
          <a:off x="863111" y="954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161531</xdr:rowOff>
    </xdr:from>
    <xdr:to>
      <xdr:col>24</xdr:col>
      <xdr:colOff>63500</xdr:colOff>
      <xdr:row>78</xdr:row>
      <xdr:rowOff>3302</xdr:rowOff>
    </xdr:to>
    <xdr:cxnSp macro="">
      <xdr:nvCxnSpPr>
        <xdr:cNvPr id="175" name="直線コネクタ 174"/>
        <xdr:cNvCxnSpPr/>
      </xdr:nvCxnSpPr>
      <xdr:spPr>
        <a:xfrm>
          <a:off x="3797300" y="13363181"/>
          <a:ext cx="8382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127283</xdr:rowOff>
    </xdr:from>
    <xdr:ext cx="469744" cy="259045"/>
    <xdr:sp macro="" textlink="">
      <xdr:nvSpPr>
        <xdr:cNvPr id="176" name="維持補修費平均値テキスト"/>
        <xdr:cNvSpPr txBox="1"/>
      </xdr:nvSpPr>
      <xdr:spPr>
        <a:xfrm>
          <a:off x="4686300" y="13157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161531</xdr:rowOff>
    </xdr:from>
    <xdr:to>
      <xdr:col>19</xdr:col>
      <xdr:colOff>177800</xdr:colOff>
      <xdr:row>78</xdr:row>
      <xdr:rowOff>52984</xdr:rowOff>
    </xdr:to>
    <xdr:cxnSp macro="">
      <xdr:nvCxnSpPr>
        <xdr:cNvPr id="178" name="直線コネクタ 177"/>
        <xdr:cNvCxnSpPr/>
      </xdr:nvCxnSpPr>
      <xdr:spPr>
        <a:xfrm flipV="1">
          <a:off x="2908300" y="13363181"/>
          <a:ext cx="8890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37634</xdr:rowOff>
    </xdr:from>
    <xdr:ext cx="469744" cy="259045"/>
    <xdr:sp macro="" textlink="">
      <xdr:nvSpPr>
        <xdr:cNvPr id="180" name="テキスト ボックス 179"/>
        <xdr:cNvSpPr txBox="1"/>
      </xdr:nvSpPr>
      <xdr:spPr>
        <a:xfrm>
          <a:off x="3562428" y="130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52984</xdr:rowOff>
    </xdr:from>
    <xdr:to>
      <xdr:col>15</xdr:col>
      <xdr:colOff>50800</xdr:colOff>
      <xdr:row>78</xdr:row>
      <xdr:rowOff>72073</xdr:rowOff>
    </xdr:to>
    <xdr:cxnSp macro="">
      <xdr:nvCxnSpPr>
        <xdr:cNvPr id="181" name="直線コネクタ 180"/>
        <xdr:cNvCxnSpPr/>
      </xdr:nvCxnSpPr>
      <xdr:spPr>
        <a:xfrm flipV="1">
          <a:off x="2019300" y="13426084"/>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12374</xdr:rowOff>
    </xdr:from>
    <xdr:ext cx="469744" cy="259045"/>
    <xdr:sp macro="" textlink="">
      <xdr:nvSpPr>
        <xdr:cNvPr id="183" name="テキスト ボックス 182"/>
        <xdr:cNvSpPr txBox="1"/>
      </xdr:nvSpPr>
      <xdr:spPr>
        <a:xfrm>
          <a:off x="2673428" y="130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72073</xdr:rowOff>
    </xdr:from>
    <xdr:to>
      <xdr:col>10</xdr:col>
      <xdr:colOff>114300</xdr:colOff>
      <xdr:row>78</xdr:row>
      <xdr:rowOff>83541</xdr:rowOff>
    </xdr:to>
    <xdr:cxnSp macro="">
      <xdr:nvCxnSpPr>
        <xdr:cNvPr id="184" name="直線コネクタ 183"/>
        <xdr:cNvCxnSpPr/>
      </xdr:nvCxnSpPr>
      <xdr:spPr>
        <a:xfrm flipV="1">
          <a:off x="1130300" y="13445173"/>
          <a:ext cx="8890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45407</xdr:rowOff>
    </xdr:from>
    <xdr:ext cx="469744" cy="259045"/>
    <xdr:sp macro="" textlink="">
      <xdr:nvSpPr>
        <xdr:cNvPr id="186" name="テキスト ボックス 185"/>
        <xdr:cNvSpPr txBox="1"/>
      </xdr:nvSpPr>
      <xdr:spPr>
        <a:xfrm>
          <a:off x="1784428" y="130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115684</xdr:rowOff>
    </xdr:from>
    <xdr:to>
      <xdr:col>6</xdr:col>
      <xdr:colOff>38100</xdr:colOff>
      <xdr:row>78</xdr:row>
      <xdr:rowOff>45834</xdr:rowOff>
    </xdr:to>
    <xdr:sp macro="" textlink="">
      <xdr:nvSpPr>
        <xdr:cNvPr id="187" name="フローチャート: 判断 186"/>
        <xdr:cNvSpPr/>
      </xdr:nvSpPr>
      <xdr:spPr>
        <a:xfrm>
          <a:off x="1079500" y="1331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62361</xdr:rowOff>
    </xdr:from>
    <xdr:ext cx="469744" cy="259045"/>
    <xdr:sp macro="" textlink="">
      <xdr:nvSpPr>
        <xdr:cNvPr id="188" name="テキスト ボックス 187"/>
        <xdr:cNvSpPr txBox="1"/>
      </xdr:nvSpPr>
      <xdr:spPr>
        <a:xfrm>
          <a:off x="895428" y="1309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123952</xdr:rowOff>
    </xdr:from>
    <xdr:to>
      <xdr:col>24</xdr:col>
      <xdr:colOff>114300</xdr:colOff>
      <xdr:row>78</xdr:row>
      <xdr:rowOff>54102</xdr:rowOff>
    </xdr:to>
    <xdr:sp macro="" textlink="">
      <xdr:nvSpPr>
        <xdr:cNvPr id="194" name="楕円 193"/>
        <xdr:cNvSpPr/>
      </xdr:nvSpPr>
      <xdr:spPr>
        <a:xfrm>
          <a:off x="4584700" y="1332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102379</xdr:rowOff>
    </xdr:from>
    <xdr:ext cx="469744" cy="259045"/>
    <xdr:sp macro="" textlink="">
      <xdr:nvSpPr>
        <xdr:cNvPr id="195" name="維持補修費該当値テキスト"/>
        <xdr:cNvSpPr txBox="1"/>
      </xdr:nvSpPr>
      <xdr:spPr>
        <a:xfrm>
          <a:off x="4686300" y="1330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110731</xdr:rowOff>
    </xdr:from>
    <xdr:to>
      <xdr:col>20</xdr:col>
      <xdr:colOff>38100</xdr:colOff>
      <xdr:row>78</xdr:row>
      <xdr:rowOff>40881</xdr:rowOff>
    </xdr:to>
    <xdr:sp macro="" textlink="">
      <xdr:nvSpPr>
        <xdr:cNvPr id="196" name="楕円 195"/>
        <xdr:cNvSpPr/>
      </xdr:nvSpPr>
      <xdr:spPr>
        <a:xfrm>
          <a:off x="3746500" y="133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32008</xdr:rowOff>
    </xdr:from>
    <xdr:ext cx="469744" cy="259045"/>
    <xdr:sp macro="" textlink="">
      <xdr:nvSpPr>
        <xdr:cNvPr id="197" name="テキスト ボックス 196"/>
        <xdr:cNvSpPr txBox="1"/>
      </xdr:nvSpPr>
      <xdr:spPr>
        <a:xfrm>
          <a:off x="3562428" y="1340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2184</xdr:rowOff>
    </xdr:from>
    <xdr:to>
      <xdr:col>15</xdr:col>
      <xdr:colOff>101600</xdr:colOff>
      <xdr:row>78</xdr:row>
      <xdr:rowOff>103784</xdr:rowOff>
    </xdr:to>
    <xdr:sp macro="" textlink="">
      <xdr:nvSpPr>
        <xdr:cNvPr id="198" name="楕円 197"/>
        <xdr:cNvSpPr/>
      </xdr:nvSpPr>
      <xdr:spPr>
        <a:xfrm>
          <a:off x="2857500" y="1337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94911</xdr:rowOff>
    </xdr:from>
    <xdr:ext cx="469744" cy="259045"/>
    <xdr:sp macro="" textlink="">
      <xdr:nvSpPr>
        <xdr:cNvPr id="199" name="テキスト ボックス 198"/>
        <xdr:cNvSpPr txBox="1"/>
      </xdr:nvSpPr>
      <xdr:spPr>
        <a:xfrm>
          <a:off x="2673428" y="1346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21273</xdr:rowOff>
    </xdr:from>
    <xdr:to>
      <xdr:col>10</xdr:col>
      <xdr:colOff>165100</xdr:colOff>
      <xdr:row>78</xdr:row>
      <xdr:rowOff>122873</xdr:rowOff>
    </xdr:to>
    <xdr:sp macro="" textlink="">
      <xdr:nvSpPr>
        <xdr:cNvPr id="200" name="楕円 199"/>
        <xdr:cNvSpPr/>
      </xdr:nvSpPr>
      <xdr:spPr>
        <a:xfrm>
          <a:off x="1968500" y="1339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114000</xdr:rowOff>
    </xdr:from>
    <xdr:ext cx="469744" cy="259045"/>
    <xdr:sp macro="" textlink="">
      <xdr:nvSpPr>
        <xdr:cNvPr id="201" name="テキスト ボックス 200"/>
        <xdr:cNvSpPr txBox="1"/>
      </xdr:nvSpPr>
      <xdr:spPr>
        <a:xfrm>
          <a:off x="1784428" y="1348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32741</xdr:rowOff>
    </xdr:from>
    <xdr:to>
      <xdr:col>6</xdr:col>
      <xdr:colOff>38100</xdr:colOff>
      <xdr:row>78</xdr:row>
      <xdr:rowOff>134341</xdr:rowOff>
    </xdr:to>
    <xdr:sp macro="" textlink="">
      <xdr:nvSpPr>
        <xdr:cNvPr id="202" name="楕円 201"/>
        <xdr:cNvSpPr/>
      </xdr:nvSpPr>
      <xdr:spPr>
        <a:xfrm>
          <a:off x="1079500" y="1340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125468</xdr:rowOff>
    </xdr:from>
    <xdr:ext cx="469744" cy="259045"/>
    <xdr:sp macro="" textlink="">
      <xdr:nvSpPr>
        <xdr:cNvPr id="203" name="テキスト ボックス 202"/>
        <xdr:cNvSpPr txBox="1"/>
      </xdr:nvSpPr>
      <xdr:spPr>
        <a:xfrm>
          <a:off x="895428" y="1349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40077</xdr:rowOff>
    </xdr:from>
    <xdr:to>
      <xdr:col>24</xdr:col>
      <xdr:colOff>63500</xdr:colOff>
      <xdr:row>97</xdr:row>
      <xdr:rowOff>47840</xdr:rowOff>
    </xdr:to>
    <xdr:cxnSp macro="">
      <xdr:nvCxnSpPr>
        <xdr:cNvPr id="233" name="直線コネクタ 232"/>
        <xdr:cNvCxnSpPr/>
      </xdr:nvCxnSpPr>
      <xdr:spPr>
        <a:xfrm>
          <a:off x="3797300" y="16670727"/>
          <a:ext cx="8382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5204</xdr:rowOff>
    </xdr:from>
    <xdr:ext cx="599010" cy="259045"/>
    <xdr:sp macro="" textlink="">
      <xdr:nvSpPr>
        <xdr:cNvPr id="234" name="扶助費平均値テキスト"/>
        <xdr:cNvSpPr txBox="1"/>
      </xdr:nvSpPr>
      <xdr:spPr>
        <a:xfrm>
          <a:off x="4686300" y="16292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162323</xdr:rowOff>
    </xdr:from>
    <xdr:to>
      <xdr:col>19</xdr:col>
      <xdr:colOff>177800</xdr:colOff>
      <xdr:row>97</xdr:row>
      <xdr:rowOff>40077</xdr:rowOff>
    </xdr:to>
    <xdr:cxnSp macro="">
      <xdr:nvCxnSpPr>
        <xdr:cNvPr id="236" name="直線コネクタ 235"/>
        <xdr:cNvCxnSpPr/>
      </xdr:nvCxnSpPr>
      <xdr:spPr>
        <a:xfrm>
          <a:off x="2908300" y="16621523"/>
          <a:ext cx="889000" cy="4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134058</xdr:rowOff>
    </xdr:from>
    <xdr:ext cx="599010" cy="259045"/>
    <xdr:sp macro="" textlink="">
      <xdr:nvSpPr>
        <xdr:cNvPr id="238" name="テキスト ボックス 237"/>
        <xdr:cNvSpPr txBox="1"/>
      </xdr:nvSpPr>
      <xdr:spPr>
        <a:xfrm>
          <a:off x="3497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162323</xdr:rowOff>
    </xdr:from>
    <xdr:to>
      <xdr:col>15</xdr:col>
      <xdr:colOff>50800</xdr:colOff>
      <xdr:row>97</xdr:row>
      <xdr:rowOff>1946</xdr:rowOff>
    </xdr:to>
    <xdr:cxnSp macro="">
      <xdr:nvCxnSpPr>
        <xdr:cNvPr id="239" name="直線コネクタ 238"/>
        <xdr:cNvCxnSpPr/>
      </xdr:nvCxnSpPr>
      <xdr:spPr>
        <a:xfrm flipV="1">
          <a:off x="2019300" y="16621523"/>
          <a:ext cx="889000" cy="1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138606</xdr:rowOff>
    </xdr:from>
    <xdr:ext cx="599010" cy="259045"/>
    <xdr:sp macro="" textlink="">
      <xdr:nvSpPr>
        <xdr:cNvPr id="241" name="テキスト ボックス 240"/>
        <xdr:cNvSpPr txBox="1"/>
      </xdr:nvSpPr>
      <xdr:spPr>
        <a:xfrm>
          <a:off x="2608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155992</xdr:rowOff>
    </xdr:from>
    <xdr:to>
      <xdr:col>10</xdr:col>
      <xdr:colOff>114300</xdr:colOff>
      <xdr:row>97</xdr:row>
      <xdr:rowOff>1946</xdr:rowOff>
    </xdr:to>
    <xdr:cxnSp macro="">
      <xdr:nvCxnSpPr>
        <xdr:cNvPr id="242" name="直線コネクタ 241"/>
        <xdr:cNvCxnSpPr/>
      </xdr:nvCxnSpPr>
      <xdr:spPr>
        <a:xfrm>
          <a:off x="1130300" y="16615192"/>
          <a:ext cx="889000" cy="1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142668</xdr:rowOff>
    </xdr:from>
    <xdr:ext cx="599010" cy="259045"/>
    <xdr:sp macro="" textlink="">
      <xdr:nvSpPr>
        <xdr:cNvPr id="244" name="テキスト ボックス 243"/>
        <xdr:cNvSpPr txBox="1"/>
      </xdr:nvSpPr>
      <xdr:spPr>
        <a:xfrm>
          <a:off x="1719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87933</xdr:rowOff>
    </xdr:from>
    <xdr:to>
      <xdr:col>6</xdr:col>
      <xdr:colOff>38100</xdr:colOff>
      <xdr:row>97</xdr:row>
      <xdr:rowOff>18083</xdr:rowOff>
    </xdr:to>
    <xdr:sp macro="" textlink="">
      <xdr:nvSpPr>
        <xdr:cNvPr id="245" name="フローチャート: 判断 244"/>
        <xdr:cNvSpPr/>
      </xdr:nvSpPr>
      <xdr:spPr>
        <a:xfrm>
          <a:off x="1079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34610</xdr:rowOff>
    </xdr:from>
    <xdr:ext cx="599010" cy="259045"/>
    <xdr:sp macro="" textlink="">
      <xdr:nvSpPr>
        <xdr:cNvPr id="246" name="テキスト ボックス 245"/>
        <xdr:cNvSpPr txBox="1"/>
      </xdr:nvSpPr>
      <xdr:spPr>
        <a:xfrm>
          <a:off x="830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168490</xdr:rowOff>
    </xdr:from>
    <xdr:to>
      <xdr:col>24</xdr:col>
      <xdr:colOff>114300</xdr:colOff>
      <xdr:row>97</xdr:row>
      <xdr:rowOff>98640</xdr:rowOff>
    </xdr:to>
    <xdr:sp macro="" textlink="">
      <xdr:nvSpPr>
        <xdr:cNvPr id="252" name="楕円 251"/>
        <xdr:cNvSpPr/>
      </xdr:nvSpPr>
      <xdr:spPr>
        <a:xfrm>
          <a:off x="4584700" y="166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146917</xdr:rowOff>
    </xdr:from>
    <xdr:ext cx="534377" cy="259045"/>
    <xdr:sp macro="" textlink="">
      <xdr:nvSpPr>
        <xdr:cNvPr id="253" name="扶助費該当値テキスト"/>
        <xdr:cNvSpPr txBox="1"/>
      </xdr:nvSpPr>
      <xdr:spPr>
        <a:xfrm>
          <a:off x="4686300" y="1660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160727</xdr:rowOff>
    </xdr:from>
    <xdr:to>
      <xdr:col>20</xdr:col>
      <xdr:colOff>38100</xdr:colOff>
      <xdr:row>97</xdr:row>
      <xdr:rowOff>90877</xdr:rowOff>
    </xdr:to>
    <xdr:sp macro="" textlink="">
      <xdr:nvSpPr>
        <xdr:cNvPr id="254" name="楕円 253"/>
        <xdr:cNvSpPr/>
      </xdr:nvSpPr>
      <xdr:spPr>
        <a:xfrm>
          <a:off x="3746500" y="1661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82004</xdr:rowOff>
    </xdr:from>
    <xdr:ext cx="534377" cy="259045"/>
    <xdr:sp macro="" textlink="">
      <xdr:nvSpPr>
        <xdr:cNvPr id="255" name="テキスト ボックス 254"/>
        <xdr:cNvSpPr txBox="1"/>
      </xdr:nvSpPr>
      <xdr:spPr>
        <a:xfrm>
          <a:off x="3530111" y="1671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111523</xdr:rowOff>
    </xdr:from>
    <xdr:to>
      <xdr:col>15</xdr:col>
      <xdr:colOff>101600</xdr:colOff>
      <xdr:row>97</xdr:row>
      <xdr:rowOff>41673</xdr:rowOff>
    </xdr:to>
    <xdr:sp macro="" textlink="">
      <xdr:nvSpPr>
        <xdr:cNvPr id="256" name="楕円 255"/>
        <xdr:cNvSpPr/>
      </xdr:nvSpPr>
      <xdr:spPr>
        <a:xfrm>
          <a:off x="2857500" y="1657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32800</xdr:rowOff>
    </xdr:from>
    <xdr:ext cx="599010" cy="259045"/>
    <xdr:sp macro="" textlink="">
      <xdr:nvSpPr>
        <xdr:cNvPr id="257" name="テキスト ボックス 256"/>
        <xdr:cNvSpPr txBox="1"/>
      </xdr:nvSpPr>
      <xdr:spPr>
        <a:xfrm>
          <a:off x="2608795" y="1666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122596</xdr:rowOff>
    </xdr:from>
    <xdr:to>
      <xdr:col>10</xdr:col>
      <xdr:colOff>165100</xdr:colOff>
      <xdr:row>97</xdr:row>
      <xdr:rowOff>52746</xdr:rowOff>
    </xdr:to>
    <xdr:sp macro="" textlink="">
      <xdr:nvSpPr>
        <xdr:cNvPr id="258" name="楕円 257"/>
        <xdr:cNvSpPr/>
      </xdr:nvSpPr>
      <xdr:spPr>
        <a:xfrm>
          <a:off x="1968500" y="1658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43873</xdr:rowOff>
    </xdr:from>
    <xdr:ext cx="599010" cy="259045"/>
    <xdr:sp macro="" textlink="">
      <xdr:nvSpPr>
        <xdr:cNvPr id="259" name="テキスト ボックス 258"/>
        <xdr:cNvSpPr txBox="1"/>
      </xdr:nvSpPr>
      <xdr:spPr>
        <a:xfrm>
          <a:off x="1719795" y="1667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105192</xdr:rowOff>
    </xdr:from>
    <xdr:to>
      <xdr:col>6</xdr:col>
      <xdr:colOff>38100</xdr:colOff>
      <xdr:row>97</xdr:row>
      <xdr:rowOff>35342</xdr:rowOff>
    </xdr:to>
    <xdr:sp macro="" textlink="">
      <xdr:nvSpPr>
        <xdr:cNvPr id="260" name="楕円 259"/>
        <xdr:cNvSpPr/>
      </xdr:nvSpPr>
      <xdr:spPr>
        <a:xfrm>
          <a:off x="1079500" y="165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26469</xdr:rowOff>
    </xdr:from>
    <xdr:ext cx="599010" cy="259045"/>
    <xdr:sp macro="" textlink="">
      <xdr:nvSpPr>
        <xdr:cNvPr id="261" name="テキスト ボックス 260"/>
        <xdr:cNvSpPr txBox="1"/>
      </xdr:nvSpPr>
      <xdr:spPr>
        <a:xfrm>
          <a:off x="830795" y="1665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133825</xdr:rowOff>
    </xdr:from>
    <xdr:to>
      <xdr:col>55</xdr:col>
      <xdr:colOff>0</xdr:colOff>
      <xdr:row>37</xdr:row>
      <xdr:rowOff>160038</xdr:rowOff>
    </xdr:to>
    <xdr:cxnSp macro="">
      <xdr:nvCxnSpPr>
        <xdr:cNvPr id="290" name="直線コネクタ 289"/>
        <xdr:cNvCxnSpPr/>
      </xdr:nvCxnSpPr>
      <xdr:spPr>
        <a:xfrm flipV="1">
          <a:off x="9639300" y="6477475"/>
          <a:ext cx="838200" cy="2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16977</xdr:rowOff>
    </xdr:from>
    <xdr:ext cx="534377" cy="259045"/>
    <xdr:sp macro="" textlink="">
      <xdr:nvSpPr>
        <xdr:cNvPr id="291" name="補助費等平均値テキスト"/>
        <xdr:cNvSpPr txBox="1"/>
      </xdr:nvSpPr>
      <xdr:spPr>
        <a:xfrm>
          <a:off x="10528300" y="601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137887</xdr:rowOff>
    </xdr:from>
    <xdr:to>
      <xdr:col>50</xdr:col>
      <xdr:colOff>114300</xdr:colOff>
      <xdr:row>37</xdr:row>
      <xdr:rowOff>160038</xdr:rowOff>
    </xdr:to>
    <xdr:cxnSp macro="">
      <xdr:nvCxnSpPr>
        <xdr:cNvPr id="293" name="直線コネクタ 292"/>
        <xdr:cNvCxnSpPr/>
      </xdr:nvCxnSpPr>
      <xdr:spPr>
        <a:xfrm>
          <a:off x="8750300" y="6481537"/>
          <a:ext cx="8890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167609</xdr:rowOff>
    </xdr:from>
    <xdr:ext cx="534377" cy="259045"/>
    <xdr:sp macro="" textlink="">
      <xdr:nvSpPr>
        <xdr:cNvPr id="295" name="テキスト ボックス 294"/>
        <xdr:cNvSpPr txBox="1"/>
      </xdr:nvSpPr>
      <xdr:spPr>
        <a:xfrm>
          <a:off x="9372111" y="59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137887</xdr:rowOff>
    </xdr:from>
    <xdr:to>
      <xdr:col>45</xdr:col>
      <xdr:colOff>177800</xdr:colOff>
      <xdr:row>37</xdr:row>
      <xdr:rowOff>169761</xdr:rowOff>
    </xdr:to>
    <xdr:cxnSp macro="">
      <xdr:nvCxnSpPr>
        <xdr:cNvPr id="296" name="直線コネクタ 295"/>
        <xdr:cNvCxnSpPr/>
      </xdr:nvCxnSpPr>
      <xdr:spPr>
        <a:xfrm flipV="1">
          <a:off x="7861300" y="6481537"/>
          <a:ext cx="8890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22051</xdr:rowOff>
    </xdr:from>
    <xdr:ext cx="534377" cy="259045"/>
    <xdr:sp macro="" textlink="">
      <xdr:nvSpPr>
        <xdr:cNvPr id="298" name="テキスト ボックス 297"/>
        <xdr:cNvSpPr txBox="1"/>
      </xdr:nvSpPr>
      <xdr:spPr>
        <a:xfrm>
          <a:off x="8483111" y="60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110736</xdr:rowOff>
    </xdr:from>
    <xdr:to>
      <xdr:col>41</xdr:col>
      <xdr:colOff>50800</xdr:colOff>
      <xdr:row>37</xdr:row>
      <xdr:rowOff>169761</xdr:rowOff>
    </xdr:to>
    <xdr:cxnSp macro="">
      <xdr:nvCxnSpPr>
        <xdr:cNvPr id="299" name="直線コネクタ 298"/>
        <xdr:cNvCxnSpPr/>
      </xdr:nvCxnSpPr>
      <xdr:spPr>
        <a:xfrm>
          <a:off x="6972300" y="6454386"/>
          <a:ext cx="889000" cy="5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32361</xdr:rowOff>
    </xdr:from>
    <xdr:ext cx="534377" cy="259045"/>
    <xdr:sp macro="" textlink="">
      <xdr:nvSpPr>
        <xdr:cNvPr id="301" name="テキスト ボックス 300"/>
        <xdr:cNvSpPr txBox="1"/>
      </xdr:nvSpPr>
      <xdr:spPr>
        <a:xfrm>
          <a:off x="7594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63122</xdr:rowOff>
    </xdr:from>
    <xdr:to>
      <xdr:col>36</xdr:col>
      <xdr:colOff>165100</xdr:colOff>
      <xdr:row>36</xdr:row>
      <xdr:rowOff>164722</xdr:rowOff>
    </xdr:to>
    <xdr:sp macro="" textlink="">
      <xdr:nvSpPr>
        <xdr:cNvPr id="302" name="フローチャート: 判断 301"/>
        <xdr:cNvSpPr/>
      </xdr:nvSpPr>
      <xdr:spPr>
        <a:xfrm>
          <a:off x="6921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9799</xdr:rowOff>
    </xdr:from>
    <xdr:ext cx="534377" cy="259045"/>
    <xdr:sp macro="" textlink="">
      <xdr:nvSpPr>
        <xdr:cNvPr id="303" name="テキスト ボックス 302"/>
        <xdr:cNvSpPr txBox="1"/>
      </xdr:nvSpPr>
      <xdr:spPr>
        <a:xfrm>
          <a:off x="6705111" y="60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83025</xdr:rowOff>
    </xdr:from>
    <xdr:to>
      <xdr:col>55</xdr:col>
      <xdr:colOff>50800</xdr:colOff>
      <xdr:row>38</xdr:row>
      <xdr:rowOff>13175</xdr:rowOff>
    </xdr:to>
    <xdr:sp macro="" textlink="">
      <xdr:nvSpPr>
        <xdr:cNvPr id="309" name="楕円 308"/>
        <xdr:cNvSpPr/>
      </xdr:nvSpPr>
      <xdr:spPr>
        <a:xfrm>
          <a:off x="10426700" y="64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169402</xdr:rowOff>
    </xdr:from>
    <xdr:ext cx="534377" cy="259045"/>
    <xdr:sp macro="" textlink="">
      <xdr:nvSpPr>
        <xdr:cNvPr id="310" name="補助費等該当値テキスト"/>
        <xdr:cNvSpPr txBox="1"/>
      </xdr:nvSpPr>
      <xdr:spPr>
        <a:xfrm>
          <a:off x="10528300" y="634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109238</xdr:rowOff>
    </xdr:from>
    <xdr:to>
      <xdr:col>50</xdr:col>
      <xdr:colOff>165100</xdr:colOff>
      <xdr:row>38</xdr:row>
      <xdr:rowOff>39388</xdr:rowOff>
    </xdr:to>
    <xdr:sp macro="" textlink="">
      <xdr:nvSpPr>
        <xdr:cNvPr id="311" name="楕円 310"/>
        <xdr:cNvSpPr/>
      </xdr:nvSpPr>
      <xdr:spPr>
        <a:xfrm>
          <a:off x="9588500" y="64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30515</xdr:rowOff>
    </xdr:from>
    <xdr:ext cx="534377" cy="259045"/>
    <xdr:sp macro="" textlink="">
      <xdr:nvSpPr>
        <xdr:cNvPr id="312" name="テキスト ボックス 311"/>
        <xdr:cNvSpPr txBox="1"/>
      </xdr:nvSpPr>
      <xdr:spPr>
        <a:xfrm>
          <a:off x="9372111" y="654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87087</xdr:rowOff>
    </xdr:from>
    <xdr:to>
      <xdr:col>46</xdr:col>
      <xdr:colOff>38100</xdr:colOff>
      <xdr:row>38</xdr:row>
      <xdr:rowOff>17236</xdr:rowOff>
    </xdr:to>
    <xdr:sp macro="" textlink="">
      <xdr:nvSpPr>
        <xdr:cNvPr id="313" name="楕円 312"/>
        <xdr:cNvSpPr/>
      </xdr:nvSpPr>
      <xdr:spPr>
        <a:xfrm>
          <a:off x="8699500" y="6430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8363</xdr:rowOff>
    </xdr:from>
    <xdr:ext cx="534377" cy="259045"/>
    <xdr:sp macro="" textlink="">
      <xdr:nvSpPr>
        <xdr:cNvPr id="314" name="テキスト ボックス 313"/>
        <xdr:cNvSpPr txBox="1"/>
      </xdr:nvSpPr>
      <xdr:spPr>
        <a:xfrm>
          <a:off x="8483111" y="652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118961</xdr:rowOff>
    </xdr:from>
    <xdr:to>
      <xdr:col>41</xdr:col>
      <xdr:colOff>101600</xdr:colOff>
      <xdr:row>38</xdr:row>
      <xdr:rowOff>49111</xdr:rowOff>
    </xdr:to>
    <xdr:sp macro="" textlink="">
      <xdr:nvSpPr>
        <xdr:cNvPr id="315" name="楕円 314"/>
        <xdr:cNvSpPr/>
      </xdr:nvSpPr>
      <xdr:spPr>
        <a:xfrm>
          <a:off x="7810500" y="64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40238</xdr:rowOff>
    </xdr:from>
    <xdr:ext cx="534377" cy="259045"/>
    <xdr:sp macro="" textlink="">
      <xdr:nvSpPr>
        <xdr:cNvPr id="316" name="テキスト ボックス 315"/>
        <xdr:cNvSpPr txBox="1"/>
      </xdr:nvSpPr>
      <xdr:spPr>
        <a:xfrm>
          <a:off x="7594111" y="655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59936</xdr:rowOff>
    </xdr:from>
    <xdr:to>
      <xdr:col>36</xdr:col>
      <xdr:colOff>165100</xdr:colOff>
      <xdr:row>37</xdr:row>
      <xdr:rowOff>161536</xdr:rowOff>
    </xdr:to>
    <xdr:sp macro="" textlink="">
      <xdr:nvSpPr>
        <xdr:cNvPr id="317" name="楕円 316"/>
        <xdr:cNvSpPr/>
      </xdr:nvSpPr>
      <xdr:spPr>
        <a:xfrm>
          <a:off x="6921500" y="640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152664</xdr:rowOff>
    </xdr:from>
    <xdr:ext cx="534377" cy="259045"/>
    <xdr:sp macro="" textlink="">
      <xdr:nvSpPr>
        <xdr:cNvPr id="318" name="テキスト ボックス 317"/>
        <xdr:cNvSpPr txBox="1"/>
      </xdr:nvSpPr>
      <xdr:spPr>
        <a:xfrm>
          <a:off x="6705111" y="649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67801</xdr:rowOff>
    </xdr:from>
    <xdr:to>
      <xdr:col>54</xdr:col>
      <xdr:colOff>189865</xdr:colOff>
      <xdr:row>57</xdr:row>
      <xdr:rowOff>165038</xdr:rowOff>
    </xdr:to>
    <xdr:cxnSp macro="">
      <xdr:nvCxnSpPr>
        <xdr:cNvPr id="340" name="直線コネクタ 339"/>
        <xdr:cNvCxnSpPr/>
      </xdr:nvCxnSpPr>
      <xdr:spPr>
        <a:xfrm flipV="1">
          <a:off x="10475595" y="8983201"/>
          <a:ext cx="1270" cy="9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168865</xdr:rowOff>
    </xdr:from>
    <xdr:ext cx="534377" cy="259045"/>
    <xdr:sp macro="" textlink="">
      <xdr:nvSpPr>
        <xdr:cNvPr id="341" name="普通建設事業費最小値テキスト"/>
        <xdr:cNvSpPr txBox="1"/>
      </xdr:nvSpPr>
      <xdr:spPr>
        <a:xfrm>
          <a:off x="10528300" y="99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165038</xdr:rowOff>
    </xdr:from>
    <xdr:to>
      <xdr:col>55</xdr:col>
      <xdr:colOff>88900</xdr:colOff>
      <xdr:row>57</xdr:row>
      <xdr:rowOff>165038</xdr:rowOff>
    </xdr:to>
    <xdr:cxnSp macro="">
      <xdr:nvCxnSpPr>
        <xdr:cNvPr id="342" name="直線コネクタ 341"/>
        <xdr:cNvCxnSpPr/>
      </xdr:nvCxnSpPr>
      <xdr:spPr>
        <a:xfrm>
          <a:off x="10388600" y="993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14478</xdr:rowOff>
    </xdr:from>
    <xdr:ext cx="599010" cy="259045"/>
    <xdr:sp macro="" textlink="">
      <xdr:nvSpPr>
        <xdr:cNvPr id="343" name="普通建設事業費最大値テキスト"/>
        <xdr:cNvSpPr txBox="1"/>
      </xdr:nvSpPr>
      <xdr:spPr>
        <a:xfrm>
          <a:off x="10528300" y="8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67801</xdr:rowOff>
    </xdr:from>
    <xdr:to>
      <xdr:col>55</xdr:col>
      <xdr:colOff>88900</xdr:colOff>
      <xdr:row>52</xdr:row>
      <xdr:rowOff>67801</xdr:rowOff>
    </xdr:to>
    <xdr:cxnSp macro="">
      <xdr:nvCxnSpPr>
        <xdr:cNvPr id="344" name="直線コネクタ 343"/>
        <xdr:cNvCxnSpPr/>
      </xdr:nvCxnSpPr>
      <xdr:spPr>
        <a:xfrm>
          <a:off x="10388600" y="898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134534</xdr:rowOff>
    </xdr:from>
    <xdr:to>
      <xdr:col>55</xdr:col>
      <xdr:colOff>0</xdr:colOff>
      <xdr:row>58</xdr:row>
      <xdr:rowOff>23485</xdr:rowOff>
    </xdr:to>
    <xdr:cxnSp macro="">
      <xdr:nvCxnSpPr>
        <xdr:cNvPr id="345" name="直線コネクタ 344"/>
        <xdr:cNvCxnSpPr/>
      </xdr:nvCxnSpPr>
      <xdr:spPr>
        <a:xfrm flipV="1">
          <a:off x="9639300" y="9735734"/>
          <a:ext cx="838200" cy="2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92172</xdr:rowOff>
    </xdr:from>
    <xdr:ext cx="534377" cy="259045"/>
    <xdr:sp macro="" textlink="">
      <xdr:nvSpPr>
        <xdr:cNvPr id="346" name="普通建設事業費平均値テキスト"/>
        <xdr:cNvSpPr txBox="1"/>
      </xdr:nvSpPr>
      <xdr:spPr>
        <a:xfrm>
          <a:off x="10528300" y="9521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69295</xdr:rowOff>
    </xdr:from>
    <xdr:to>
      <xdr:col>55</xdr:col>
      <xdr:colOff>50800</xdr:colOff>
      <xdr:row>56</xdr:row>
      <xdr:rowOff>170895</xdr:rowOff>
    </xdr:to>
    <xdr:sp macro="" textlink="">
      <xdr:nvSpPr>
        <xdr:cNvPr id="347" name="フローチャート: 判断 346"/>
        <xdr:cNvSpPr/>
      </xdr:nvSpPr>
      <xdr:spPr>
        <a:xfrm>
          <a:off x="104267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157284</xdr:rowOff>
    </xdr:from>
    <xdr:to>
      <xdr:col>50</xdr:col>
      <xdr:colOff>114300</xdr:colOff>
      <xdr:row>58</xdr:row>
      <xdr:rowOff>23485</xdr:rowOff>
    </xdr:to>
    <xdr:cxnSp macro="">
      <xdr:nvCxnSpPr>
        <xdr:cNvPr id="348" name="直線コネクタ 347"/>
        <xdr:cNvCxnSpPr/>
      </xdr:nvCxnSpPr>
      <xdr:spPr>
        <a:xfrm>
          <a:off x="8750300" y="9929934"/>
          <a:ext cx="889000" cy="3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134255</xdr:rowOff>
    </xdr:from>
    <xdr:to>
      <xdr:col>50</xdr:col>
      <xdr:colOff>165100</xdr:colOff>
      <xdr:row>57</xdr:row>
      <xdr:rowOff>64405</xdr:rowOff>
    </xdr:to>
    <xdr:sp macro="" textlink="">
      <xdr:nvSpPr>
        <xdr:cNvPr id="349" name="フローチャート: 判断 348"/>
        <xdr:cNvSpPr/>
      </xdr:nvSpPr>
      <xdr:spPr>
        <a:xfrm>
          <a:off x="9588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80932</xdr:rowOff>
    </xdr:from>
    <xdr:ext cx="534377" cy="259045"/>
    <xdr:sp macro="" textlink="">
      <xdr:nvSpPr>
        <xdr:cNvPr id="350" name="テキスト ボックス 349"/>
        <xdr:cNvSpPr txBox="1"/>
      </xdr:nvSpPr>
      <xdr:spPr>
        <a:xfrm>
          <a:off x="9372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155533</xdr:rowOff>
    </xdr:from>
    <xdr:to>
      <xdr:col>45</xdr:col>
      <xdr:colOff>177800</xdr:colOff>
      <xdr:row>57</xdr:row>
      <xdr:rowOff>157284</xdr:rowOff>
    </xdr:to>
    <xdr:cxnSp macro="">
      <xdr:nvCxnSpPr>
        <xdr:cNvPr id="351" name="直線コネクタ 350"/>
        <xdr:cNvCxnSpPr/>
      </xdr:nvCxnSpPr>
      <xdr:spPr>
        <a:xfrm>
          <a:off x="7861300" y="9928183"/>
          <a:ext cx="8890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99616</xdr:rowOff>
    </xdr:from>
    <xdr:to>
      <xdr:col>46</xdr:col>
      <xdr:colOff>38100</xdr:colOff>
      <xdr:row>57</xdr:row>
      <xdr:rowOff>29766</xdr:rowOff>
    </xdr:to>
    <xdr:sp macro="" textlink="">
      <xdr:nvSpPr>
        <xdr:cNvPr id="352" name="フローチャート: 判断 351"/>
        <xdr:cNvSpPr/>
      </xdr:nvSpPr>
      <xdr:spPr>
        <a:xfrm>
          <a:off x="8699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46293</xdr:rowOff>
    </xdr:from>
    <xdr:ext cx="534377" cy="259045"/>
    <xdr:sp macro="" textlink="">
      <xdr:nvSpPr>
        <xdr:cNvPr id="353" name="テキスト ボックス 352"/>
        <xdr:cNvSpPr txBox="1"/>
      </xdr:nvSpPr>
      <xdr:spPr>
        <a:xfrm>
          <a:off x="8483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114654</xdr:rowOff>
    </xdr:from>
    <xdr:to>
      <xdr:col>41</xdr:col>
      <xdr:colOff>50800</xdr:colOff>
      <xdr:row>57</xdr:row>
      <xdr:rowOff>155533</xdr:rowOff>
    </xdr:to>
    <xdr:cxnSp macro="">
      <xdr:nvCxnSpPr>
        <xdr:cNvPr id="354" name="直線コネクタ 353"/>
        <xdr:cNvCxnSpPr/>
      </xdr:nvCxnSpPr>
      <xdr:spPr>
        <a:xfrm>
          <a:off x="6972300" y="9887304"/>
          <a:ext cx="889000" cy="4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125686</xdr:rowOff>
    </xdr:from>
    <xdr:to>
      <xdr:col>41</xdr:col>
      <xdr:colOff>101600</xdr:colOff>
      <xdr:row>57</xdr:row>
      <xdr:rowOff>55836</xdr:rowOff>
    </xdr:to>
    <xdr:sp macro="" textlink="">
      <xdr:nvSpPr>
        <xdr:cNvPr id="355" name="フローチャート: 判断 354"/>
        <xdr:cNvSpPr/>
      </xdr:nvSpPr>
      <xdr:spPr>
        <a:xfrm>
          <a:off x="7810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72363</xdr:rowOff>
    </xdr:from>
    <xdr:ext cx="534377" cy="259045"/>
    <xdr:sp macro="" textlink="">
      <xdr:nvSpPr>
        <xdr:cNvPr id="356" name="テキスト ボックス 355"/>
        <xdr:cNvSpPr txBox="1"/>
      </xdr:nvSpPr>
      <xdr:spPr>
        <a:xfrm>
          <a:off x="7594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140440</xdr:rowOff>
    </xdr:from>
    <xdr:to>
      <xdr:col>36</xdr:col>
      <xdr:colOff>165100</xdr:colOff>
      <xdr:row>57</xdr:row>
      <xdr:rowOff>70590</xdr:rowOff>
    </xdr:to>
    <xdr:sp macro="" textlink="">
      <xdr:nvSpPr>
        <xdr:cNvPr id="357" name="フローチャート: 判断 356"/>
        <xdr:cNvSpPr/>
      </xdr:nvSpPr>
      <xdr:spPr>
        <a:xfrm>
          <a:off x="6921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87117</xdr:rowOff>
    </xdr:from>
    <xdr:ext cx="534377" cy="259045"/>
    <xdr:sp macro="" textlink="">
      <xdr:nvSpPr>
        <xdr:cNvPr id="358" name="テキスト ボックス 357"/>
        <xdr:cNvSpPr txBox="1"/>
      </xdr:nvSpPr>
      <xdr:spPr>
        <a:xfrm>
          <a:off x="6705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83734</xdr:rowOff>
    </xdr:from>
    <xdr:to>
      <xdr:col>55</xdr:col>
      <xdr:colOff>50800</xdr:colOff>
      <xdr:row>57</xdr:row>
      <xdr:rowOff>13884</xdr:rowOff>
    </xdr:to>
    <xdr:sp macro="" textlink="">
      <xdr:nvSpPr>
        <xdr:cNvPr id="364" name="楕円 363"/>
        <xdr:cNvSpPr/>
      </xdr:nvSpPr>
      <xdr:spPr>
        <a:xfrm>
          <a:off x="10426700" y="968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62161</xdr:rowOff>
    </xdr:from>
    <xdr:ext cx="534377" cy="259045"/>
    <xdr:sp macro="" textlink="">
      <xdr:nvSpPr>
        <xdr:cNvPr id="365" name="普通建設事業費該当値テキスト"/>
        <xdr:cNvSpPr txBox="1"/>
      </xdr:nvSpPr>
      <xdr:spPr>
        <a:xfrm>
          <a:off x="10528300" y="966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144135</xdr:rowOff>
    </xdr:from>
    <xdr:to>
      <xdr:col>50</xdr:col>
      <xdr:colOff>165100</xdr:colOff>
      <xdr:row>58</xdr:row>
      <xdr:rowOff>74285</xdr:rowOff>
    </xdr:to>
    <xdr:sp macro="" textlink="">
      <xdr:nvSpPr>
        <xdr:cNvPr id="366" name="楕円 365"/>
        <xdr:cNvSpPr/>
      </xdr:nvSpPr>
      <xdr:spPr>
        <a:xfrm>
          <a:off x="9588500" y="99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65412</xdr:rowOff>
    </xdr:from>
    <xdr:ext cx="534377" cy="259045"/>
    <xdr:sp macro="" textlink="">
      <xdr:nvSpPr>
        <xdr:cNvPr id="367" name="テキスト ボックス 366"/>
        <xdr:cNvSpPr txBox="1"/>
      </xdr:nvSpPr>
      <xdr:spPr>
        <a:xfrm>
          <a:off x="9372111" y="1000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106484</xdr:rowOff>
    </xdr:from>
    <xdr:to>
      <xdr:col>46</xdr:col>
      <xdr:colOff>38100</xdr:colOff>
      <xdr:row>58</xdr:row>
      <xdr:rowOff>36634</xdr:rowOff>
    </xdr:to>
    <xdr:sp macro="" textlink="">
      <xdr:nvSpPr>
        <xdr:cNvPr id="368" name="楕円 367"/>
        <xdr:cNvSpPr/>
      </xdr:nvSpPr>
      <xdr:spPr>
        <a:xfrm>
          <a:off x="8699500" y="98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27761</xdr:rowOff>
    </xdr:from>
    <xdr:ext cx="534377" cy="259045"/>
    <xdr:sp macro="" textlink="">
      <xdr:nvSpPr>
        <xdr:cNvPr id="369" name="テキスト ボックス 368"/>
        <xdr:cNvSpPr txBox="1"/>
      </xdr:nvSpPr>
      <xdr:spPr>
        <a:xfrm>
          <a:off x="8483111" y="997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104733</xdr:rowOff>
    </xdr:from>
    <xdr:to>
      <xdr:col>41</xdr:col>
      <xdr:colOff>101600</xdr:colOff>
      <xdr:row>58</xdr:row>
      <xdr:rowOff>34883</xdr:rowOff>
    </xdr:to>
    <xdr:sp macro="" textlink="">
      <xdr:nvSpPr>
        <xdr:cNvPr id="370" name="楕円 369"/>
        <xdr:cNvSpPr/>
      </xdr:nvSpPr>
      <xdr:spPr>
        <a:xfrm>
          <a:off x="7810500" y="98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26010</xdr:rowOff>
    </xdr:from>
    <xdr:ext cx="534377" cy="259045"/>
    <xdr:sp macro="" textlink="">
      <xdr:nvSpPr>
        <xdr:cNvPr id="371" name="テキスト ボックス 370"/>
        <xdr:cNvSpPr txBox="1"/>
      </xdr:nvSpPr>
      <xdr:spPr>
        <a:xfrm>
          <a:off x="7594111" y="99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63854</xdr:rowOff>
    </xdr:from>
    <xdr:to>
      <xdr:col>36</xdr:col>
      <xdr:colOff>165100</xdr:colOff>
      <xdr:row>57</xdr:row>
      <xdr:rowOff>165454</xdr:rowOff>
    </xdr:to>
    <xdr:sp macro="" textlink="">
      <xdr:nvSpPr>
        <xdr:cNvPr id="372" name="楕円 371"/>
        <xdr:cNvSpPr/>
      </xdr:nvSpPr>
      <xdr:spPr>
        <a:xfrm>
          <a:off x="6921500" y="983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156581</xdr:rowOff>
    </xdr:from>
    <xdr:ext cx="534377" cy="259045"/>
    <xdr:sp macro="" textlink="">
      <xdr:nvSpPr>
        <xdr:cNvPr id="373" name="テキスト ボックス 372"/>
        <xdr:cNvSpPr txBox="1"/>
      </xdr:nvSpPr>
      <xdr:spPr>
        <a:xfrm>
          <a:off x="6705111" y="992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158090</xdr:rowOff>
    </xdr:from>
    <xdr:to>
      <xdr:col>54</xdr:col>
      <xdr:colOff>189865</xdr:colOff>
      <xdr:row>79</xdr:row>
      <xdr:rowOff>44450</xdr:rowOff>
    </xdr:to>
    <xdr:cxnSp macro="">
      <xdr:nvCxnSpPr>
        <xdr:cNvPr id="397" name="直線コネクタ 396"/>
        <xdr:cNvCxnSpPr/>
      </xdr:nvCxnSpPr>
      <xdr:spPr>
        <a:xfrm flipV="1">
          <a:off x="10475595" y="11988140"/>
          <a:ext cx="1270" cy="1600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104767</xdr:rowOff>
    </xdr:from>
    <xdr:ext cx="599010" cy="259045"/>
    <xdr:sp macro="" textlink="">
      <xdr:nvSpPr>
        <xdr:cNvPr id="400" name="普通建設事業費 （ うち新規整備　）最大値テキスト"/>
        <xdr:cNvSpPr txBox="1"/>
      </xdr:nvSpPr>
      <xdr:spPr>
        <a:xfrm>
          <a:off x="10528300" y="117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158090</xdr:rowOff>
    </xdr:from>
    <xdr:to>
      <xdr:col>55</xdr:col>
      <xdr:colOff>88900</xdr:colOff>
      <xdr:row>69</xdr:row>
      <xdr:rowOff>158090</xdr:rowOff>
    </xdr:to>
    <xdr:cxnSp macro="">
      <xdr:nvCxnSpPr>
        <xdr:cNvPr id="401" name="直線コネクタ 400"/>
        <xdr:cNvCxnSpPr/>
      </xdr:nvCxnSpPr>
      <xdr:spPr>
        <a:xfrm>
          <a:off x="10388600" y="1198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33439</xdr:rowOff>
    </xdr:from>
    <xdr:to>
      <xdr:col>55</xdr:col>
      <xdr:colOff>0</xdr:colOff>
      <xdr:row>79</xdr:row>
      <xdr:rowOff>30938</xdr:rowOff>
    </xdr:to>
    <xdr:cxnSp macro="">
      <xdr:nvCxnSpPr>
        <xdr:cNvPr id="402" name="直線コネクタ 401"/>
        <xdr:cNvCxnSpPr/>
      </xdr:nvCxnSpPr>
      <xdr:spPr>
        <a:xfrm flipV="1">
          <a:off x="9639300" y="12892189"/>
          <a:ext cx="838200" cy="68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64952</xdr:rowOff>
    </xdr:from>
    <xdr:ext cx="534377" cy="259045"/>
    <xdr:sp macro="" textlink="">
      <xdr:nvSpPr>
        <xdr:cNvPr id="403" name="普通建設事業費 （ うち新規整備　）平均値テキスト"/>
        <xdr:cNvSpPr txBox="1"/>
      </xdr:nvSpPr>
      <xdr:spPr>
        <a:xfrm>
          <a:off x="10528300" y="1326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86525</xdr:rowOff>
    </xdr:from>
    <xdr:to>
      <xdr:col>55</xdr:col>
      <xdr:colOff>50800</xdr:colOff>
      <xdr:row>78</xdr:row>
      <xdr:rowOff>16675</xdr:rowOff>
    </xdr:to>
    <xdr:sp macro="" textlink="">
      <xdr:nvSpPr>
        <xdr:cNvPr id="404" name="フローチャート: 判断 403"/>
        <xdr:cNvSpPr/>
      </xdr:nvSpPr>
      <xdr:spPr>
        <a:xfrm>
          <a:off x="104267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19011</xdr:rowOff>
    </xdr:from>
    <xdr:to>
      <xdr:col>50</xdr:col>
      <xdr:colOff>114300</xdr:colOff>
      <xdr:row>79</xdr:row>
      <xdr:rowOff>30938</xdr:rowOff>
    </xdr:to>
    <xdr:cxnSp macro="">
      <xdr:nvCxnSpPr>
        <xdr:cNvPr id="405" name="直線コネクタ 404"/>
        <xdr:cNvCxnSpPr/>
      </xdr:nvCxnSpPr>
      <xdr:spPr>
        <a:xfrm>
          <a:off x="8750300" y="13563561"/>
          <a:ext cx="889000" cy="1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157620</xdr:rowOff>
    </xdr:from>
    <xdr:to>
      <xdr:col>50</xdr:col>
      <xdr:colOff>165100</xdr:colOff>
      <xdr:row>78</xdr:row>
      <xdr:rowOff>87770</xdr:rowOff>
    </xdr:to>
    <xdr:sp macro="" textlink="">
      <xdr:nvSpPr>
        <xdr:cNvPr id="406" name="フローチャート: 判断 405"/>
        <xdr:cNvSpPr/>
      </xdr:nvSpPr>
      <xdr:spPr>
        <a:xfrm>
          <a:off x="9588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104297</xdr:rowOff>
    </xdr:from>
    <xdr:ext cx="534377" cy="259045"/>
    <xdr:sp macro="" textlink="">
      <xdr:nvSpPr>
        <xdr:cNvPr id="407" name="テキスト ボックス 406"/>
        <xdr:cNvSpPr txBox="1"/>
      </xdr:nvSpPr>
      <xdr:spPr>
        <a:xfrm>
          <a:off x="9372111" y="131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8344</xdr:rowOff>
    </xdr:from>
    <xdr:to>
      <xdr:col>45</xdr:col>
      <xdr:colOff>177800</xdr:colOff>
      <xdr:row>79</xdr:row>
      <xdr:rowOff>19011</xdr:rowOff>
    </xdr:to>
    <xdr:cxnSp macro="">
      <xdr:nvCxnSpPr>
        <xdr:cNvPr id="408" name="直線コネクタ 407"/>
        <xdr:cNvCxnSpPr/>
      </xdr:nvCxnSpPr>
      <xdr:spPr>
        <a:xfrm>
          <a:off x="7861300" y="13552894"/>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123140</xdr:rowOff>
    </xdr:from>
    <xdr:to>
      <xdr:col>46</xdr:col>
      <xdr:colOff>38100</xdr:colOff>
      <xdr:row>78</xdr:row>
      <xdr:rowOff>53290</xdr:rowOff>
    </xdr:to>
    <xdr:sp macro="" textlink="">
      <xdr:nvSpPr>
        <xdr:cNvPr id="409" name="フローチャート: 判断 408"/>
        <xdr:cNvSpPr/>
      </xdr:nvSpPr>
      <xdr:spPr>
        <a:xfrm>
          <a:off x="8699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69817</xdr:rowOff>
    </xdr:from>
    <xdr:ext cx="534377" cy="259045"/>
    <xdr:sp macro="" textlink="">
      <xdr:nvSpPr>
        <xdr:cNvPr id="410" name="テキスト ボックス 409"/>
        <xdr:cNvSpPr txBox="1"/>
      </xdr:nvSpPr>
      <xdr:spPr>
        <a:xfrm>
          <a:off x="8483111" y="131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56832</xdr:rowOff>
    </xdr:from>
    <xdr:to>
      <xdr:col>41</xdr:col>
      <xdr:colOff>50800</xdr:colOff>
      <xdr:row>79</xdr:row>
      <xdr:rowOff>8344</xdr:rowOff>
    </xdr:to>
    <xdr:cxnSp macro="">
      <xdr:nvCxnSpPr>
        <xdr:cNvPr id="411" name="直線コネクタ 410"/>
        <xdr:cNvCxnSpPr/>
      </xdr:nvCxnSpPr>
      <xdr:spPr>
        <a:xfrm>
          <a:off x="6972300" y="13429932"/>
          <a:ext cx="889000" cy="12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160871</xdr:rowOff>
    </xdr:from>
    <xdr:to>
      <xdr:col>41</xdr:col>
      <xdr:colOff>101600</xdr:colOff>
      <xdr:row>78</xdr:row>
      <xdr:rowOff>91021</xdr:rowOff>
    </xdr:to>
    <xdr:sp macro="" textlink="">
      <xdr:nvSpPr>
        <xdr:cNvPr id="412" name="フローチャート: 判断 411"/>
        <xdr:cNvSpPr/>
      </xdr:nvSpPr>
      <xdr:spPr>
        <a:xfrm>
          <a:off x="7810500" y="133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107548</xdr:rowOff>
    </xdr:from>
    <xdr:ext cx="534377" cy="259045"/>
    <xdr:sp macro="" textlink="">
      <xdr:nvSpPr>
        <xdr:cNvPr id="413" name="テキスト ボックス 412"/>
        <xdr:cNvSpPr txBox="1"/>
      </xdr:nvSpPr>
      <xdr:spPr>
        <a:xfrm>
          <a:off x="7594111" y="1313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147320</xdr:rowOff>
    </xdr:from>
    <xdr:to>
      <xdr:col>36</xdr:col>
      <xdr:colOff>165100</xdr:colOff>
      <xdr:row>77</xdr:row>
      <xdr:rowOff>77470</xdr:rowOff>
    </xdr:to>
    <xdr:sp macro="" textlink="">
      <xdr:nvSpPr>
        <xdr:cNvPr id="414" name="フローチャート: 判断 413"/>
        <xdr:cNvSpPr/>
      </xdr:nvSpPr>
      <xdr:spPr>
        <a:xfrm>
          <a:off x="6921500" y="131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93997</xdr:rowOff>
    </xdr:from>
    <xdr:ext cx="534377" cy="259045"/>
    <xdr:sp macro="" textlink="">
      <xdr:nvSpPr>
        <xdr:cNvPr id="415" name="テキスト ボックス 414"/>
        <xdr:cNvSpPr txBox="1"/>
      </xdr:nvSpPr>
      <xdr:spPr>
        <a:xfrm>
          <a:off x="6705111" y="1295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154089</xdr:rowOff>
    </xdr:from>
    <xdr:to>
      <xdr:col>55</xdr:col>
      <xdr:colOff>50800</xdr:colOff>
      <xdr:row>75</xdr:row>
      <xdr:rowOff>84239</xdr:rowOff>
    </xdr:to>
    <xdr:sp macro="" textlink="">
      <xdr:nvSpPr>
        <xdr:cNvPr id="421" name="楕円 420"/>
        <xdr:cNvSpPr/>
      </xdr:nvSpPr>
      <xdr:spPr>
        <a:xfrm>
          <a:off x="10426700" y="128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5516</xdr:rowOff>
    </xdr:from>
    <xdr:ext cx="534377" cy="259045"/>
    <xdr:sp macro="" textlink="">
      <xdr:nvSpPr>
        <xdr:cNvPr id="422" name="普通建設事業費 （ うち新規整備　）該当値テキスト"/>
        <xdr:cNvSpPr txBox="1"/>
      </xdr:nvSpPr>
      <xdr:spPr>
        <a:xfrm>
          <a:off x="10528300" y="1269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151588</xdr:rowOff>
    </xdr:from>
    <xdr:to>
      <xdr:col>50</xdr:col>
      <xdr:colOff>165100</xdr:colOff>
      <xdr:row>79</xdr:row>
      <xdr:rowOff>81738</xdr:rowOff>
    </xdr:to>
    <xdr:sp macro="" textlink="">
      <xdr:nvSpPr>
        <xdr:cNvPr id="423" name="楕円 422"/>
        <xdr:cNvSpPr/>
      </xdr:nvSpPr>
      <xdr:spPr>
        <a:xfrm>
          <a:off x="9588500" y="135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72865</xdr:rowOff>
    </xdr:from>
    <xdr:ext cx="469744" cy="259045"/>
    <xdr:sp macro="" textlink="">
      <xdr:nvSpPr>
        <xdr:cNvPr id="424" name="テキスト ボックス 423"/>
        <xdr:cNvSpPr txBox="1"/>
      </xdr:nvSpPr>
      <xdr:spPr>
        <a:xfrm>
          <a:off x="9404428" y="1361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139661</xdr:rowOff>
    </xdr:from>
    <xdr:to>
      <xdr:col>46</xdr:col>
      <xdr:colOff>38100</xdr:colOff>
      <xdr:row>79</xdr:row>
      <xdr:rowOff>69811</xdr:rowOff>
    </xdr:to>
    <xdr:sp macro="" textlink="">
      <xdr:nvSpPr>
        <xdr:cNvPr id="425" name="楕円 424"/>
        <xdr:cNvSpPr/>
      </xdr:nvSpPr>
      <xdr:spPr>
        <a:xfrm>
          <a:off x="8699500" y="1351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60938</xdr:rowOff>
    </xdr:from>
    <xdr:ext cx="469744" cy="259045"/>
    <xdr:sp macro="" textlink="">
      <xdr:nvSpPr>
        <xdr:cNvPr id="426" name="テキスト ボックス 425"/>
        <xdr:cNvSpPr txBox="1"/>
      </xdr:nvSpPr>
      <xdr:spPr>
        <a:xfrm>
          <a:off x="8515428" y="1360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128994</xdr:rowOff>
    </xdr:from>
    <xdr:to>
      <xdr:col>41</xdr:col>
      <xdr:colOff>101600</xdr:colOff>
      <xdr:row>79</xdr:row>
      <xdr:rowOff>59144</xdr:rowOff>
    </xdr:to>
    <xdr:sp macro="" textlink="">
      <xdr:nvSpPr>
        <xdr:cNvPr id="427" name="楕円 426"/>
        <xdr:cNvSpPr/>
      </xdr:nvSpPr>
      <xdr:spPr>
        <a:xfrm>
          <a:off x="7810500" y="1350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50271</xdr:rowOff>
    </xdr:from>
    <xdr:ext cx="469744" cy="259045"/>
    <xdr:sp macro="" textlink="">
      <xdr:nvSpPr>
        <xdr:cNvPr id="428" name="テキスト ボックス 427"/>
        <xdr:cNvSpPr txBox="1"/>
      </xdr:nvSpPr>
      <xdr:spPr>
        <a:xfrm>
          <a:off x="7626428" y="1359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6032</xdr:rowOff>
    </xdr:from>
    <xdr:to>
      <xdr:col>36</xdr:col>
      <xdr:colOff>165100</xdr:colOff>
      <xdr:row>78</xdr:row>
      <xdr:rowOff>107632</xdr:rowOff>
    </xdr:to>
    <xdr:sp macro="" textlink="">
      <xdr:nvSpPr>
        <xdr:cNvPr id="429" name="楕円 428"/>
        <xdr:cNvSpPr/>
      </xdr:nvSpPr>
      <xdr:spPr>
        <a:xfrm>
          <a:off x="6921500" y="1337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98759</xdr:rowOff>
    </xdr:from>
    <xdr:ext cx="534377" cy="259045"/>
    <xdr:sp macro="" textlink="">
      <xdr:nvSpPr>
        <xdr:cNvPr id="430" name="テキスト ボックス 429"/>
        <xdr:cNvSpPr txBox="1"/>
      </xdr:nvSpPr>
      <xdr:spPr>
        <a:xfrm>
          <a:off x="6705111" y="1347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155384</xdr:rowOff>
    </xdr:from>
    <xdr:to>
      <xdr:col>54</xdr:col>
      <xdr:colOff>189865</xdr:colOff>
      <xdr:row>98</xdr:row>
      <xdr:rowOff>64897</xdr:rowOff>
    </xdr:to>
    <xdr:cxnSp macro="">
      <xdr:nvCxnSpPr>
        <xdr:cNvPr id="454" name="直線コネクタ 453"/>
        <xdr:cNvCxnSpPr/>
      </xdr:nvCxnSpPr>
      <xdr:spPr>
        <a:xfrm flipV="1">
          <a:off x="10475595" y="15414434"/>
          <a:ext cx="127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68724</xdr:rowOff>
    </xdr:from>
    <xdr:ext cx="534377" cy="259045"/>
    <xdr:sp macro="" textlink="">
      <xdr:nvSpPr>
        <xdr:cNvPr id="455" name="普通建設事業費 （ うち更新整備　）最小値テキスト"/>
        <xdr:cNvSpPr txBox="1"/>
      </xdr:nvSpPr>
      <xdr:spPr>
        <a:xfrm>
          <a:off x="10528300" y="16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64897</xdr:rowOff>
    </xdr:from>
    <xdr:to>
      <xdr:col>55</xdr:col>
      <xdr:colOff>88900</xdr:colOff>
      <xdr:row>98</xdr:row>
      <xdr:rowOff>64897</xdr:rowOff>
    </xdr:to>
    <xdr:cxnSp macro="">
      <xdr:nvCxnSpPr>
        <xdr:cNvPr id="456" name="直線コネクタ 455"/>
        <xdr:cNvCxnSpPr/>
      </xdr:nvCxnSpPr>
      <xdr:spPr>
        <a:xfrm>
          <a:off x="10388600" y="1686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102061</xdr:rowOff>
    </xdr:from>
    <xdr:ext cx="599010" cy="259045"/>
    <xdr:sp macro="" textlink="">
      <xdr:nvSpPr>
        <xdr:cNvPr id="457" name="普通建設事業費 （ うち更新整備　）最大値テキスト"/>
        <xdr:cNvSpPr txBox="1"/>
      </xdr:nvSpPr>
      <xdr:spPr>
        <a:xfrm>
          <a:off x="10528300" y="151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155384</xdr:rowOff>
    </xdr:from>
    <xdr:to>
      <xdr:col>55</xdr:col>
      <xdr:colOff>88900</xdr:colOff>
      <xdr:row>89</xdr:row>
      <xdr:rowOff>155384</xdr:rowOff>
    </xdr:to>
    <xdr:cxnSp macro="">
      <xdr:nvCxnSpPr>
        <xdr:cNvPr id="458" name="直線コネクタ 457"/>
        <xdr:cNvCxnSpPr/>
      </xdr:nvCxnSpPr>
      <xdr:spPr>
        <a:xfrm>
          <a:off x="10388600" y="154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167894</xdr:rowOff>
    </xdr:from>
    <xdr:to>
      <xdr:col>55</xdr:col>
      <xdr:colOff>0</xdr:colOff>
      <xdr:row>98</xdr:row>
      <xdr:rowOff>1232</xdr:rowOff>
    </xdr:to>
    <xdr:cxnSp macro="">
      <xdr:nvCxnSpPr>
        <xdr:cNvPr id="459" name="直線コネクタ 458"/>
        <xdr:cNvCxnSpPr/>
      </xdr:nvCxnSpPr>
      <xdr:spPr>
        <a:xfrm flipV="1">
          <a:off x="9639300" y="16798544"/>
          <a:ext cx="838200" cy="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72838</xdr:rowOff>
    </xdr:from>
    <xdr:ext cx="534377" cy="259045"/>
    <xdr:sp macro="" textlink="">
      <xdr:nvSpPr>
        <xdr:cNvPr id="460" name="普通建設事業費 （ うち更新整備　）平均値テキスト"/>
        <xdr:cNvSpPr txBox="1"/>
      </xdr:nvSpPr>
      <xdr:spPr>
        <a:xfrm>
          <a:off x="10528300" y="1618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49961</xdr:rowOff>
    </xdr:from>
    <xdr:to>
      <xdr:col>55</xdr:col>
      <xdr:colOff>50800</xdr:colOff>
      <xdr:row>95</xdr:row>
      <xdr:rowOff>151561</xdr:rowOff>
    </xdr:to>
    <xdr:sp macro="" textlink="">
      <xdr:nvSpPr>
        <xdr:cNvPr id="461" name="フローチャート: 判断 460"/>
        <xdr:cNvSpPr/>
      </xdr:nvSpPr>
      <xdr:spPr>
        <a:xfrm>
          <a:off x="104267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46977</xdr:rowOff>
    </xdr:from>
    <xdr:to>
      <xdr:col>50</xdr:col>
      <xdr:colOff>114300</xdr:colOff>
      <xdr:row>98</xdr:row>
      <xdr:rowOff>1232</xdr:rowOff>
    </xdr:to>
    <xdr:cxnSp macro="">
      <xdr:nvCxnSpPr>
        <xdr:cNvPr id="462" name="直線コネクタ 461"/>
        <xdr:cNvCxnSpPr/>
      </xdr:nvCxnSpPr>
      <xdr:spPr>
        <a:xfrm>
          <a:off x="8750300" y="16677627"/>
          <a:ext cx="889000" cy="12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140145</xdr:rowOff>
    </xdr:from>
    <xdr:to>
      <xdr:col>50</xdr:col>
      <xdr:colOff>165100</xdr:colOff>
      <xdr:row>96</xdr:row>
      <xdr:rowOff>70295</xdr:rowOff>
    </xdr:to>
    <xdr:sp macro="" textlink="">
      <xdr:nvSpPr>
        <xdr:cNvPr id="463" name="フローチャート: 判断 462"/>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86822</xdr:rowOff>
    </xdr:from>
    <xdr:ext cx="534377" cy="259045"/>
    <xdr:sp macro="" textlink="">
      <xdr:nvSpPr>
        <xdr:cNvPr id="464" name="テキスト ボックス 463"/>
        <xdr:cNvSpPr txBox="1"/>
      </xdr:nvSpPr>
      <xdr:spPr>
        <a:xfrm>
          <a:off x="9372111" y="162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46977</xdr:rowOff>
    </xdr:from>
    <xdr:to>
      <xdr:col>45</xdr:col>
      <xdr:colOff>177800</xdr:colOff>
      <xdr:row>97</xdr:row>
      <xdr:rowOff>111265</xdr:rowOff>
    </xdr:to>
    <xdr:cxnSp macro="">
      <xdr:nvCxnSpPr>
        <xdr:cNvPr id="465" name="直線コネクタ 464"/>
        <xdr:cNvCxnSpPr/>
      </xdr:nvCxnSpPr>
      <xdr:spPr>
        <a:xfrm flipV="1">
          <a:off x="7861300" y="16677627"/>
          <a:ext cx="889000" cy="6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99467</xdr:rowOff>
    </xdr:from>
    <xdr:to>
      <xdr:col>46</xdr:col>
      <xdr:colOff>38100</xdr:colOff>
      <xdr:row>96</xdr:row>
      <xdr:rowOff>29617</xdr:rowOff>
    </xdr:to>
    <xdr:sp macro="" textlink="">
      <xdr:nvSpPr>
        <xdr:cNvPr id="466" name="フローチャート: 判断 465"/>
        <xdr:cNvSpPr/>
      </xdr:nvSpPr>
      <xdr:spPr>
        <a:xfrm>
          <a:off x="8699500" y="1638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46144</xdr:rowOff>
    </xdr:from>
    <xdr:ext cx="534377" cy="259045"/>
    <xdr:sp macro="" textlink="">
      <xdr:nvSpPr>
        <xdr:cNvPr id="467" name="テキスト ボックス 466"/>
        <xdr:cNvSpPr txBox="1"/>
      </xdr:nvSpPr>
      <xdr:spPr>
        <a:xfrm>
          <a:off x="8483111" y="161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64833</xdr:rowOff>
    </xdr:from>
    <xdr:to>
      <xdr:col>41</xdr:col>
      <xdr:colOff>50800</xdr:colOff>
      <xdr:row>97</xdr:row>
      <xdr:rowOff>111265</xdr:rowOff>
    </xdr:to>
    <xdr:cxnSp macro="">
      <xdr:nvCxnSpPr>
        <xdr:cNvPr id="468" name="直線コネクタ 467"/>
        <xdr:cNvCxnSpPr/>
      </xdr:nvCxnSpPr>
      <xdr:spPr>
        <a:xfrm>
          <a:off x="6972300" y="16695483"/>
          <a:ext cx="889000" cy="4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107962</xdr:rowOff>
    </xdr:from>
    <xdr:to>
      <xdr:col>41</xdr:col>
      <xdr:colOff>101600</xdr:colOff>
      <xdr:row>96</xdr:row>
      <xdr:rowOff>38112</xdr:rowOff>
    </xdr:to>
    <xdr:sp macro="" textlink="">
      <xdr:nvSpPr>
        <xdr:cNvPr id="469" name="フローチャート: 判断 468"/>
        <xdr:cNvSpPr/>
      </xdr:nvSpPr>
      <xdr:spPr>
        <a:xfrm>
          <a:off x="78105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54639</xdr:rowOff>
    </xdr:from>
    <xdr:ext cx="534377" cy="259045"/>
    <xdr:sp macro="" textlink="">
      <xdr:nvSpPr>
        <xdr:cNvPr id="470" name="テキスト ボックス 469"/>
        <xdr:cNvSpPr txBox="1"/>
      </xdr:nvSpPr>
      <xdr:spPr>
        <a:xfrm>
          <a:off x="7594111" y="161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152400</xdr:rowOff>
    </xdr:from>
    <xdr:to>
      <xdr:col>36</xdr:col>
      <xdr:colOff>165100</xdr:colOff>
      <xdr:row>97</xdr:row>
      <xdr:rowOff>82550</xdr:rowOff>
    </xdr:to>
    <xdr:sp macro="" textlink="">
      <xdr:nvSpPr>
        <xdr:cNvPr id="471" name="フローチャート: 判断 470"/>
        <xdr:cNvSpPr/>
      </xdr:nvSpPr>
      <xdr:spPr>
        <a:xfrm>
          <a:off x="6921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99077</xdr:rowOff>
    </xdr:from>
    <xdr:ext cx="534377" cy="259045"/>
    <xdr:sp macro="" textlink="">
      <xdr:nvSpPr>
        <xdr:cNvPr id="472" name="テキスト ボックス 471"/>
        <xdr:cNvSpPr txBox="1"/>
      </xdr:nvSpPr>
      <xdr:spPr>
        <a:xfrm>
          <a:off x="6705111" y="163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117094</xdr:rowOff>
    </xdr:from>
    <xdr:to>
      <xdr:col>55</xdr:col>
      <xdr:colOff>50800</xdr:colOff>
      <xdr:row>98</xdr:row>
      <xdr:rowOff>47244</xdr:rowOff>
    </xdr:to>
    <xdr:sp macro="" textlink="">
      <xdr:nvSpPr>
        <xdr:cNvPr id="478" name="楕円 477"/>
        <xdr:cNvSpPr/>
      </xdr:nvSpPr>
      <xdr:spPr>
        <a:xfrm>
          <a:off x="10426700" y="167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32021</xdr:rowOff>
    </xdr:from>
    <xdr:ext cx="534377" cy="259045"/>
    <xdr:sp macro="" textlink="">
      <xdr:nvSpPr>
        <xdr:cNvPr id="479" name="普通建設事業費 （ うち更新整備　）該当値テキスト"/>
        <xdr:cNvSpPr txBox="1"/>
      </xdr:nvSpPr>
      <xdr:spPr>
        <a:xfrm>
          <a:off x="10528300" y="166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121882</xdr:rowOff>
    </xdr:from>
    <xdr:to>
      <xdr:col>50</xdr:col>
      <xdr:colOff>165100</xdr:colOff>
      <xdr:row>98</xdr:row>
      <xdr:rowOff>52032</xdr:rowOff>
    </xdr:to>
    <xdr:sp macro="" textlink="">
      <xdr:nvSpPr>
        <xdr:cNvPr id="480" name="楕円 479"/>
        <xdr:cNvSpPr/>
      </xdr:nvSpPr>
      <xdr:spPr>
        <a:xfrm>
          <a:off x="9588500" y="167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43159</xdr:rowOff>
    </xdr:from>
    <xdr:ext cx="534377" cy="259045"/>
    <xdr:sp macro="" textlink="">
      <xdr:nvSpPr>
        <xdr:cNvPr id="481" name="テキスト ボックス 480"/>
        <xdr:cNvSpPr txBox="1"/>
      </xdr:nvSpPr>
      <xdr:spPr>
        <a:xfrm>
          <a:off x="9372111" y="168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167627</xdr:rowOff>
    </xdr:from>
    <xdr:to>
      <xdr:col>46</xdr:col>
      <xdr:colOff>38100</xdr:colOff>
      <xdr:row>97</xdr:row>
      <xdr:rowOff>97777</xdr:rowOff>
    </xdr:to>
    <xdr:sp macro="" textlink="">
      <xdr:nvSpPr>
        <xdr:cNvPr id="482" name="楕円 481"/>
        <xdr:cNvSpPr/>
      </xdr:nvSpPr>
      <xdr:spPr>
        <a:xfrm>
          <a:off x="8699500" y="166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88904</xdr:rowOff>
    </xdr:from>
    <xdr:ext cx="534377" cy="259045"/>
    <xdr:sp macro="" textlink="">
      <xdr:nvSpPr>
        <xdr:cNvPr id="483" name="テキスト ボックス 482"/>
        <xdr:cNvSpPr txBox="1"/>
      </xdr:nvSpPr>
      <xdr:spPr>
        <a:xfrm>
          <a:off x="8483111" y="1671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60465</xdr:rowOff>
    </xdr:from>
    <xdr:to>
      <xdr:col>41</xdr:col>
      <xdr:colOff>101600</xdr:colOff>
      <xdr:row>97</xdr:row>
      <xdr:rowOff>162065</xdr:rowOff>
    </xdr:to>
    <xdr:sp macro="" textlink="">
      <xdr:nvSpPr>
        <xdr:cNvPr id="484" name="楕円 483"/>
        <xdr:cNvSpPr/>
      </xdr:nvSpPr>
      <xdr:spPr>
        <a:xfrm>
          <a:off x="7810500" y="1669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153192</xdr:rowOff>
    </xdr:from>
    <xdr:ext cx="534377" cy="259045"/>
    <xdr:sp macro="" textlink="">
      <xdr:nvSpPr>
        <xdr:cNvPr id="485" name="テキスト ボックス 484"/>
        <xdr:cNvSpPr txBox="1"/>
      </xdr:nvSpPr>
      <xdr:spPr>
        <a:xfrm>
          <a:off x="7594111" y="1678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14033</xdr:rowOff>
    </xdr:from>
    <xdr:to>
      <xdr:col>36</xdr:col>
      <xdr:colOff>165100</xdr:colOff>
      <xdr:row>97</xdr:row>
      <xdr:rowOff>115633</xdr:rowOff>
    </xdr:to>
    <xdr:sp macro="" textlink="">
      <xdr:nvSpPr>
        <xdr:cNvPr id="486" name="楕円 485"/>
        <xdr:cNvSpPr/>
      </xdr:nvSpPr>
      <xdr:spPr>
        <a:xfrm>
          <a:off x="6921500" y="166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106760</xdr:rowOff>
    </xdr:from>
    <xdr:ext cx="534377" cy="259045"/>
    <xdr:sp macro="" textlink="">
      <xdr:nvSpPr>
        <xdr:cNvPr id="487" name="テキスト ボックス 486"/>
        <xdr:cNvSpPr txBox="1"/>
      </xdr:nvSpPr>
      <xdr:spPr>
        <a:xfrm>
          <a:off x="6705111" y="1673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48100</xdr:rowOff>
    </xdr:from>
    <xdr:to>
      <xdr:col>85</xdr:col>
      <xdr:colOff>126364</xdr:colOff>
      <xdr:row>38</xdr:row>
      <xdr:rowOff>139700</xdr:rowOff>
    </xdr:to>
    <xdr:cxnSp macro="">
      <xdr:nvCxnSpPr>
        <xdr:cNvPr id="509" name="直線コネクタ 508"/>
        <xdr:cNvCxnSpPr/>
      </xdr:nvCxnSpPr>
      <xdr:spPr>
        <a:xfrm flipV="1">
          <a:off x="16317595" y="5363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166227</xdr:rowOff>
    </xdr:from>
    <xdr:ext cx="534377" cy="259045"/>
    <xdr:sp macro="" textlink="">
      <xdr:nvSpPr>
        <xdr:cNvPr id="512" name="災害復旧事業費最大値テキスト"/>
        <xdr:cNvSpPr txBox="1"/>
      </xdr:nvSpPr>
      <xdr:spPr>
        <a:xfrm>
          <a:off x="16370300" y="51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48100</xdr:rowOff>
    </xdr:from>
    <xdr:to>
      <xdr:col>86</xdr:col>
      <xdr:colOff>25400</xdr:colOff>
      <xdr:row>31</xdr:row>
      <xdr:rowOff>48100</xdr:rowOff>
    </xdr:to>
    <xdr:cxnSp macro="">
      <xdr:nvCxnSpPr>
        <xdr:cNvPr id="513" name="直線コネクタ 512"/>
        <xdr:cNvCxnSpPr/>
      </xdr:nvCxnSpPr>
      <xdr:spPr>
        <a:xfrm>
          <a:off x="16230600" y="536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109045</xdr:rowOff>
    </xdr:from>
    <xdr:to>
      <xdr:col>85</xdr:col>
      <xdr:colOff>127000</xdr:colOff>
      <xdr:row>38</xdr:row>
      <xdr:rowOff>135471</xdr:rowOff>
    </xdr:to>
    <xdr:cxnSp macro="">
      <xdr:nvCxnSpPr>
        <xdr:cNvPr id="514" name="直線コネクタ 513"/>
        <xdr:cNvCxnSpPr/>
      </xdr:nvCxnSpPr>
      <xdr:spPr>
        <a:xfrm flipV="1">
          <a:off x="15481300" y="6624145"/>
          <a:ext cx="838200" cy="2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101124</xdr:rowOff>
    </xdr:from>
    <xdr:ext cx="469744" cy="259045"/>
    <xdr:sp macro="" textlink="">
      <xdr:nvSpPr>
        <xdr:cNvPr id="515" name="災害復旧事業費平均値テキスト"/>
        <xdr:cNvSpPr txBox="1"/>
      </xdr:nvSpPr>
      <xdr:spPr>
        <a:xfrm>
          <a:off x="16370300" y="627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78247</xdr:rowOff>
    </xdr:from>
    <xdr:to>
      <xdr:col>85</xdr:col>
      <xdr:colOff>177800</xdr:colOff>
      <xdr:row>38</xdr:row>
      <xdr:rowOff>8397</xdr:rowOff>
    </xdr:to>
    <xdr:sp macro="" textlink="">
      <xdr:nvSpPr>
        <xdr:cNvPr id="516" name="フローチャート: 判断 515"/>
        <xdr:cNvSpPr/>
      </xdr:nvSpPr>
      <xdr:spPr>
        <a:xfrm>
          <a:off x="162687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135471</xdr:rowOff>
    </xdr:from>
    <xdr:to>
      <xdr:col>81</xdr:col>
      <xdr:colOff>50800</xdr:colOff>
      <xdr:row>38</xdr:row>
      <xdr:rowOff>139700</xdr:rowOff>
    </xdr:to>
    <xdr:cxnSp macro="">
      <xdr:nvCxnSpPr>
        <xdr:cNvPr id="517" name="直線コネクタ 516"/>
        <xdr:cNvCxnSpPr/>
      </xdr:nvCxnSpPr>
      <xdr:spPr>
        <a:xfrm flipV="1">
          <a:off x="14592300" y="6650571"/>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120035</xdr:rowOff>
    </xdr:from>
    <xdr:to>
      <xdr:col>81</xdr:col>
      <xdr:colOff>101600</xdr:colOff>
      <xdr:row>38</xdr:row>
      <xdr:rowOff>50185</xdr:rowOff>
    </xdr:to>
    <xdr:sp macro="" textlink="">
      <xdr:nvSpPr>
        <xdr:cNvPr id="518" name="フローチャート: 判断 517"/>
        <xdr:cNvSpPr/>
      </xdr:nvSpPr>
      <xdr:spPr>
        <a:xfrm>
          <a:off x="154305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66712</xdr:rowOff>
    </xdr:from>
    <xdr:ext cx="469744" cy="259045"/>
    <xdr:sp macro="" textlink="">
      <xdr:nvSpPr>
        <xdr:cNvPr id="519" name="テキスト ボックス 518"/>
        <xdr:cNvSpPr txBox="1"/>
      </xdr:nvSpPr>
      <xdr:spPr>
        <a:xfrm>
          <a:off x="15246428" y="623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28001</xdr:rowOff>
    </xdr:from>
    <xdr:to>
      <xdr:col>76</xdr:col>
      <xdr:colOff>165100</xdr:colOff>
      <xdr:row>38</xdr:row>
      <xdr:rowOff>129601</xdr:rowOff>
    </xdr:to>
    <xdr:sp macro="" textlink="">
      <xdr:nvSpPr>
        <xdr:cNvPr id="521" name="フローチャート: 判断 520"/>
        <xdr:cNvSpPr/>
      </xdr:nvSpPr>
      <xdr:spPr>
        <a:xfrm>
          <a:off x="14541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146128</xdr:rowOff>
    </xdr:from>
    <xdr:ext cx="469744" cy="259045"/>
    <xdr:sp macro="" textlink="">
      <xdr:nvSpPr>
        <xdr:cNvPr id="522" name="テキスト ボックス 521"/>
        <xdr:cNvSpPr txBox="1"/>
      </xdr:nvSpPr>
      <xdr:spPr>
        <a:xfrm>
          <a:off x="14357428" y="631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159903</xdr:rowOff>
    </xdr:from>
    <xdr:to>
      <xdr:col>72</xdr:col>
      <xdr:colOff>38100</xdr:colOff>
      <xdr:row>38</xdr:row>
      <xdr:rowOff>90053</xdr:rowOff>
    </xdr:to>
    <xdr:sp macro="" textlink="">
      <xdr:nvSpPr>
        <xdr:cNvPr id="524" name="フローチャート: 判断 523"/>
        <xdr:cNvSpPr/>
      </xdr:nvSpPr>
      <xdr:spPr>
        <a:xfrm>
          <a:off x="13652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106580</xdr:rowOff>
    </xdr:from>
    <xdr:ext cx="469744" cy="259045"/>
    <xdr:sp macro="" textlink="">
      <xdr:nvSpPr>
        <xdr:cNvPr id="525" name="テキスト ボックス 524"/>
        <xdr:cNvSpPr txBox="1"/>
      </xdr:nvSpPr>
      <xdr:spPr>
        <a:xfrm>
          <a:off x="13468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10696</xdr:rowOff>
    </xdr:from>
    <xdr:to>
      <xdr:col>67</xdr:col>
      <xdr:colOff>101600</xdr:colOff>
      <xdr:row>38</xdr:row>
      <xdr:rowOff>112296</xdr:rowOff>
    </xdr:to>
    <xdr:sp macro="" textlink="">
      <xdr:nvSpPr>
        <xdr:cNvPr id="526" name="フローチャート: 判断 525"/>
        <xdr:cNvSpPr/>
      </xdr:nvSpPr>
      <xdr:spPr>
        <a:xfrm>
          <a:off x="12763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128823</xdr:rowOff>
    </xdr:from>
    <xdr:ext cx="469744" cy="259045"/>
    <xdr:sp macro="" textlink="">
      <xdr:nvSpPr>
        <xdr:cNvPr id="527" name="テキスト ボックス 526"/>
        <xdr:cNvSpPr txBox="1"/>
      </xdr:nvSpPr>
      <xdr:spPr>
        <a:xfrm>
          <a:off x="12579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58245</xdr:rowOff>
    </xdr:from>
    <xdr:to>
      <xdr:col>85</xdr:col>
      <xdr:colOff>177800</xdr:colOff>
      <xdr:row>38</xdr:row>
      <xdr:rowOff>159845</xdr:rowOff>
    </xdr:to>
    <xdr:sp macro="" textlink="">
      <xdr:nvSpPr>
        <xdr:cNvPr id="533" name="楕円 532"/>
        <xdr:cNvSpPr/>
      </xdr:nvSpPr>
      <xdr:spPr>
        <a:xfrm>
          <a:off x="16268700" y="65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144622</xdr:rowOff>
    </xdr:from>
    <xdr:ext cx="469744" cy="259045"/>
    <xdr:sp macro="" textlink="">
      <xdr:nvSpPr>
        <xdr:cNvPr id="534" name="災害復旧事業費該当値テキスト"/>
        <xdr:cNvSpPr txBox="1"/>
      </xdr:nvSpPr>
      <xdr:spPr>
        <a:xfrm>
          <a:off x="16370300" y="648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84671</xdr:rowOff>
    </xdr:from>
    <xdr:to>
      <xdr:col>81</xdr:col>
      <xdr:colOff>101600</xdr:colOff>
      <xdr:row>39</xdr:row>
      <xdr:rowOff>14821</xdr:rowOff>
    </xdr:to>
    <xdr:sp macro="" textlink="">
      <xdr:nvSpPr>
        <xdr:cNvPr id="535" name="楕円 534"/>
        <xdr:cNvSpPr/>
      </xdr:nvSpPr>
      <xdr:spPr>
        <a:xfrm>
          <a:off x="15430500" y="65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5948</xdr:rowOff>
    </xdr:from>
    <xdr:ext cx="378565" cy="259045"/>
    <xdr:sp macro="" textlink="">
      <xdr:nvSpPr>
        <xdr:cNvPr id="536" name="テキスト ボックス 535"/>
        <xdr:cNvSpPr txBox="1"/>
      </xdr:nvSpPr>
      <xdr:spPr>
        <a:xfrm>
          <a:off x="15292017" y="6692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62" name="テキスト ボックス 561"/>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3" name="フローチャート: 判断 582"/>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4" name="テキスト ボックス 583"/>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121557</xdr:rowOff>
    </xdr:from>
    <xdr:to>
      <xdr:col>67</xdr:col>
      <xdr:colOff>101600</xdr:colOff>
      <xdr:row>51</xdr:row>
      <xdr:rowOff>51707</xdr:rowOff>
    </xdr:to>
    <xdr:sp macro="" textlink="">
      <xdr:nvSpPr>
        <xdr:cNvPr id="585" name="フローチャート: 判断 584"/>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68234</xdr:rowOff>
    </xdr:from>
    <xdr:ext cx="249299" cy="259045"/>
    <xdr:sp macro="" textlink="">
      <xdr:nvSpPr>
        <xdr:cNvPr id="586" name="テキスト ボックス 585"/>
        <xdr:cNvSpPr txBox="1"/>
      </xdr:nvSpPr>
      <xdr:spPr>
        <a:xfrm>
          <a:off x="12689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9" name="テキスト ボックス 598"/>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1" name="テキスト ボックス 600"/>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12" name="直線コネクタ 61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13" name="テキスト ボックス 61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5" name="テキスト ボックス 61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6" name="直線コネクタ 61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7" name="テキスト ボックス 61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0" name="直線コネクタ 61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1" name="テキスト ボックス 62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4" name="直線コネクタ 62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5" name="テキスト ボックス 62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29" name="直線コネクタ 628"/>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30" name="公債費最小値テキスト"/>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31" name="直線コネクタ 630"/>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32" name="公債費最大値テキスト"/>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33" name="直線コネクタ 632"/>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11294</xdr:rowOff>
    </xdr:from>
    <xdr:to>
      <xdr:col>85</xdr:col>
      <xdr:colOff>127000</xdr:colOff>
      <xdr:row>78</xdr:row>
      <xdr:rowOff>17847</xdr:rowOff>
    </xdr:to>
    <xdr:cxnSp macro="">
      <xdr:nvCxnSpPr>
        <xdr:cNvPr id="634" name="直線コネクタ 633"/>
        <xdr:cNvCxnSpPr/>
      </xdr:nvCxnSpPr>
      <xdr:spPr>
        <a:xfrm flipV="1">
          <a:off x="15481300" y="13384394"/>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45645</xdr:rowOff>
    </xdr:from>
    <xdr:ext cx="534377" cy="259045"/>
    <xdr:sp macro="" textlink="">
      <xdr:nvSpPr>
        <xdr:cNvPr id="635" name="公債費平均値テキスト"/>
        <xdr:cNvSpPr txBox="1"/>
      </xdr:nvSpPr>
      <xdr:spPr>
        <a:xfrm>
          <a:off x="16370300" y="12904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36" name="フローチャート: 判断 635"/>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3187</xdr:rowOff>
    </xdr:from>
    <xdr:to>
      <xdr:col>81</xdr:col>
      <xdr:colOff>50800</xdr:colOff>
      <xdr:row>78</xdr:row>
      <xdr:rowOff>17847</xdr:rowOff>
    </xdr:to>
    <xdr:cxnSp macro="">
      <xdr:nvCxnSpPr>
        <xdr:cNvPr id="637" name="直線コネクタ 636"/>
        <xdr:cNvCxnSpPr/>
      </xdr:nvCxnSpPr>
      <xdr:spPr>
        <a:xfrm>
          <a:off x="14592300" y="13376287"/>
          <a:ext cx="889000" cy="1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38" name="フローチャート: 判断 637"/>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137523</xdr:rowOff>
    </xdr:from>
    <xdr:ext cx="534377" cy="259045"/>
    <xdr:sp macro="" textlink="">
      <xdr:nvSpPr>
        <xdr:cNvPr id="639" name="テキスト ボックス 638"/>
        <xdr:cNvSpPr txBox="1"/>
      </xdr:nvSpPr>
      <xdr:spPr>
        <a:xfrm>
          <a:off x="15214111" y="128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3187</xdr:rowOff>
    </xdr:from>
    <xdr:to>
      <xdr:col>76</xdr:col>
      <xdr:colOff>114300</xdr:colOff>
      <xdr:row>78</xdr:row>
      <xdr:rowOff>11551</xdr:rowOff>
    </xdr:to>
    <xdr:cxnSp macro="">
      <xdr:nvCxnSpPr>
        <xdr:cNvPr id="640" name="直線コネクタ 639"/>
        <xdr:cNvCxnSpPr/>
      </xdr:nvCxnSpPr>
      <xdr:spPr>
        <a:xfrm flipV="1">
          <a:off x="13703300" y="13376287"/>
          <a:ext cx="889000" cy="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41" name="フローチャート: 判断 640"/>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142895</xdr:rowOff>
    </xdr:from>
    <xdr:ext cx="534377" cy="259045"/>
    <xdr:sp macro="" textlink="">
      <xdr:nvSpPr>
        <xdr:cNvPr id="642" name="テキスト ボックス 641"/>
        <xdr:cNvSpPr txBox="1"/>
      </xdr:nvSpPr>
      <xdr:spPr>
        <a:xfrm>
          <a:off x="14325111" y="128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11551</xdr:rowOff>
    </xdr:from>
    <xdr:to>
      <xdr:col>71</xdr:col>
      <xdr:colOff>177800</xdr:colOff>
      <xdr:row>78</xdr:row>
      <xdr:rowOff>39602</xdr:rowOff>
    </xdr:to>
    <xdr:cxnSp macro="">
      <xdr:nvCxnSpPr>
        <xdr:cNvPr id="643" name="直線コネクタ 642"/>
        <xdr:cNvCxnSpPr/>
      </xdr:nvCxnSpPr>
      <xdr:spPr>
        <a:xfrm flipV="1">
          <a:off x="12814300" y="13384651"/>
          <a:ext cx="889000" cy="2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44" name="フローチャート: 判断 643"/>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148458</xdr:rowOff>
    </xdr:from>
    <xdr:ext cx="534377" cy="259045"/>
    <xdr:sp macro="" textlink="">
      <xdr:nvSpPr>
        <xdr:cNvPr id="645" name="テキスト ボックス 644"/>
        <xdr:cNvSpPr txBox="1"/>
      </xdr:nvSpPr>
      <xdr:spPr>
        <a:xfrm>
          <a:off x="13436111" y="1283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83595</xdr:rowOff>
    </xdr:from>
    <xdr:to>
      <xdr:col>67</xdr:col>
      <xdr:colOff>101600</xdr:colOff>
      <xdr:row>77</xdr:row>
      <xdr:rowOff>13745</xdr:rowOff>
    </xdr:to>
    <xdr:sp macro="" textlink="">
      <xdr:nvSpPr>
        <xdr:cNvPr id="646" name="フローチャート: 判断 645"/>
        <xdr:cNvSpPr/>
      </xdr:nvSpPr>
      <xdr:spPr>
        <a:xfrm>
          <a:off x="12763500" y="131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30272</xdr:rowOff>
    </xdr:from>
    <xdr:ext cx="534377" cy="259045"/>
    <xdr:sp macro="" textlink="">
      <xdr:nvSpPr>
        <xdr:cNvPr id="647" name="テキスト ボックス 646"/>
        <xdr:cNvSpPr txBox="1"/>
      </xdr:nvSpPr>
      <xdr:spPr>
        <a:xfrm>
          <a:off x="12547111" y="128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131944</xdr:rowOff>
    </xdr:from>
    <xdr:to>
      <xdr:col>85</xdr:col>
      <xdr:colOff>177800</xdr:colOff>
      <xdr:row>78</xdr:row>
      <xdr:rowOff>62094</xdr:rowOff>
    </xdr:to>
    <xdr:sp macro="" textlink="">
      <xdr:nvSpPr>
        <xdr:cNvPr id="653" name="楕円 652"/>
        <xdr:cNvSpPr/>
      </xdr:nvSpPr>
      <xdr:spPr>
        <a:xfrm>
          <a:off x="16268700" y="133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46871</xdr:rowOff>
    </xdr:from>
    <xdr:ext cx="534377" cy="259045"/>
    <xdr:sp macro="" textlink="">
      <xdr:nvSpPr>
        <xdr:cNvPr id="654" name="公債費該当値テキスト"/>
        <xdr:cNvSpPr txBox="1"/>
      </xdr:nvSpPr>
      <xdr:spPr>
        <a:xfrm>
          <a:off x="16370300" y="132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138497</xdr:rowOff>
    </xdr:from>
    <xdr:to>
      <xdr:col>81</xdr:col>
      <xdr:colOff>101600</xdr:colOff>
      <xdr:row>78</xdr:row>
      <xdr:rowOff>68647</xdr:rowOff>
    </xdr:to>
    <xdr:sp macro="" textlink="">
      <xdr:nvSpPr>
        <xdr:cNvPr id="655" name="楕円 654"/>
        <xdr:cNvSpPr/>
      </xdr:nvSpPr>
      <xdr:spPr>
        <a:xfrm>
          <a:off x="15430500" y="1334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59774</xdr:rowOff>
    </xdr:from>
    <xdr:ext cx="534377" cy="259045"/>
    <xdr:sp macro="" textlink="">
      <xdr:nvSpPr>
        <xdr:cNvPr id="656" name="テキスト ボックス 655"/>
        <xdr:cNvSpPr txBox="1"/>
      </xdr:nvSpPr>
      <xdr:spPr>
        <a:xfrm>
          <a:off x="15214111" y="1343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123837</xdr:rowOff>
    </xdr:from>
    <xdr:to>
      <xdr:col>76</xdr:col>
      <xdr:colOff>165100</xdr:colOff>
      <xdr:row>78</xdr:row>
      <xdr:rowOff>53987</xdr:rowOff>
    </xdr:to>
    <xdr:sp macro="" textlink="">
      <xdr:nvSpPr>
        <xdr:cNvPr id="657" name="楕円 656"/>
        <xdr:cNvSpPr/>
      </xdr:nvSpPr>
      <xdr:spPr>
        <a:xfrm>
          <a:off x="14541500" y="1332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45114</xdr:rowOff>
    </xdr:from>
    <xdr:ext cx="534377" cy="259045"/>
    <xdr:sp macro="" textlink="">
      <xdr:nvSpPr>
        <xdr:cNvPr id="658" name="テキスト ボックス 657"/>
        <xdr:cNvSpPr txBox="1"/>
      </xdr:nvSpPr>
      <xdr:spPr>
        <a:xfrm>
          <a:off x="14325111" y="1341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132201</xdr:rowOff>
    </xdr:from>
    <xdr:to>
      <xdr:col>72</xdr:col>
      <xdr:colOff>38100</xdr:colOff>
      <xdr:row>78</xdr:row>
      <xdr:rowOff>62351</xdr:rowOff>
    </xdr:to>
    <xdr:sp macro="" textlink="">
      <xdr:nvSpPr>
        <xdr:cNvPr id="659" name="楕円 658"/>
        <xdr:cNvSpPr/>
      </xdr:nvSpPr>
      <xdr:spPr>
        <a:xfrm>
          <a:off x="13652500" y="133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53478</xdr:rowOff>
    </xdr:from>
    <xdr:ext cx="534377" cy="259045"/>
    <xdr:sp macro="" textlink="">
      <xdr:nvSpPr>
        <xdr:cNvPr id="660" name="テキスト ボックス 659"/>
        <xdr:cNvSpPr txBox="1"/>
      </xdr:nvSpPr>
      <xdr:spPr>
        <a:xfrm>
          <a:off x="13436111" y="134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160252</xdr:rowOff>
    </xdr:from>
    <xdr:to>
      <xdr:col>67</xdr:col>
      <xdr:colOff>101600</xdr:colOff>
      <xdr:row>78</xdr:row>
      <xdr:rowOff>90402</xdr:rowOff>
    </xdr:to>
    <xdr:sp macro="" textlink="">
      <xdr:nvSpPr>
        <xdr:cNvPr id="661" name="楕円 660"/>
        <xdr:cNvSpPr/>
      </xdr:nvSpPr>
      <xdr:spPr>
        <a:xfrm>
          <a:off x="12763500" y="133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81529</xdr:rowOff>
    </xdr:from>
    <xdr:ext cx="534377" cy="259045"/>
    <xdr:sp macro="" textlink="">
      <xdr:nvSpPr>
        <xdr:cNvPr id="662" name="テキスト ボックス 661"/>
        <xdr:cNvSpPr txBox="1"/>
      </xdr:nvSpPr>
      <xdr:spPr>
        <a:xfrm>
          <a:off x="12547111" y="1345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153485</xdr:rowOff>
    </xdr:from>
    <xdr:to>
      <xdr:col>85</xdr:col>
      <xdr:colOff>126364</xdr:colOff>
      <xdr:row>99</xdr:row>
      <xdr:rowOff>38422</xdr:rowOff>
    </xdr:to>
    <xdr:cxnSp macro="">
      <xdr:nvCxnSpPr>
        <xdr:cNvPr id="686" name="直線コネクタ 685"/>
        <xdr:cNvCxnSpPr/>
      </xdr:nvCxnSpPr>
      <xdr:spPr>
        <a:xfrm flipV="1">
          <a:off x="16317595" y="15583985"/>
          <a:ext cx="1269" cy="142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42249</xdr:rowOff>
    </xdr:from>
    <xdr:ext cx="378565" cy="259045"/>
    <xdr:sp macro="" textlink="">
      <xdr:nvSpPr>
        <xdr:cNvPr id="687" name="積立金最小値テキスト"/>
        <xdr:cNvSpPr txBox="1"/>
      </xdr:nvSpPr>
      <xdr:spPr>
        <a:xfrm>
          <a:off x="16370300" y="1701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38422</xdr:rowOff>
    </xdr:from>
    <xdr:to>
      <xdr:col>86</xdr:col>
      <xdr:colOff>25400</xdr:colOff>
      <xdr:row>99</xdr:row>
      <xdr:rowOff>38422</xdr:rowOff>
    </xdr:to>
    <xdr:cxnSp macro="">
      <xdr:nvCxnSpPr>
        <xdr:cNvPr id="688" name="直線コネクタ 687"/>
        <xdr:cNvCxnSpPr/>
      </xdr:nvCxnSpPr>
      <xdr:spPr>
        <a:xfrm>
          <a:off x="16230600" y="170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100162</xdr:rowOff>
    </xdr:from>
    <xdr:ext cx="599010" cy="259045"/>
    <xdr:sp macro="" textlink="">
      <xdr:nvSpPr>
        <xdr:cNvPr id="689" name="積立金最大値テキスト"/>
        <xdr:cNvSpPr txBox="1"/>
      </xdr:nvSpPr>
      <xdr:spPr>
        <a:xfrm>
          <a:off x="16370300" y="1535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153485</xdr:rowOff>
    </xdr:from>
    <xdr:to>
      <xdr:col>86</xdr:col>
      <xdr:colOff>25400</xdr:colOff>
      <xdr:row>90</xdr:row>
      <xdr:rowOff>153485</xdr:rowOff>
    </xdr:to>
    <xdr:cxnSp macro="">
      <xdr:nvCxnSpPr>
        <xdr:cNvPr id="690" name="直線コネクタ 689"/>
        <xdr:cNvCxnSpPr/>
      </xdr:nvCxnSpPr>
      <xdr:spPr>
        <a:xfrm>
          <a:off x="16230600" y="1558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99695</xdr:rowOff>
    </xdr:from>
    <xdr:to>
      <xdr:col>85</xdr:col>
      <xdr:colOff>127000</xdr:colOff>
      <xdr:row>98</xdr:row>
      <xdr:rowOff>132804</xdr:rowOff>
    </xdr:to>
    <xdr:cxnSp macro="">
      <xdr:nvCxnSpPr>
        <xdr:cNvPr id="691" name="直線コネクタ 690"/>
        <xdr:cNvCxnSpPr/>
      </xdr:nvCxnSpPr>
      <xdr:spPr>
        <a:xfrm>
          <a:off x="15481300" y="16901795"/>
          <a:ext cx="838200" cy="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25396</xdr:rowOff>
    </xdr:from>
    <xdr:ext cx="534377" cy="259045"/>
    <xdr:sp macro="" textlink="">
      <xdr:nvSpPr>
        <xdr:cNvPr id="692" name="積立金平均値テキスト"/>
        <xdr:cNvSpPr txBox="1"/>
      </xdr:nvSpPr>
      <xdr:spPr>
        <a:xfrm>
          <a:off x="16370300" y="1665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2519</xdr:rowOff>
    </xdr:from>
    <xdr:to>
      <xdr:col>85</xdr:col>
      <xdr:colOff>177800</xdr:colOff>
      <xdr:row>98</xdr:row>
      <xdr:rowOff>104119</xdr:rowOff>
    </xdr:to>
    <xdr:sp macro="" textlink="">
      <xdr:nvSpPr>
        <xdr:cNvPr id="693" name="フローチャート: 判断 692"/>
        <xdr:cNvSpPr/>
      </xdr:nvSpPr>
      <xdr:spPr>
        <a:xfrm>
          <a:off x="16268700" y="168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99695</xdr:rowOff>
    </xdr:from>
    <xdr:to>
      <xdr:col>81</xdr:col>
      <xdr:colOff>50800</xdr:colOff>
      <xdr:row>98</xdr:row>
      <xdr:rowOff>119827</xdr:rowOff>
    </xdr:to>
    <xdr:cxnSp macro="">
      <xdr:nvCxnSpPr>
        <xdr:cNvPr id="694" name="直線コネクタ 693"/>
        <xdr:cNvCxnSpPr/>
      </xdr:nvCxnSpPr>
      <xdr:spPr>
        <a:xfrm flipV="1">
          <a:off x="14592300" y="16901795"/>
          <a:ext cx="8890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23955</xdr:rowOff>
    </xdr:from>
    <xdr:to>
      <xdr:col>81</xdr:col>
      <xdr:colOff>101600</xdr:colOff>
      <xdr:row>98</xdr:row>
      <xdr:rowOff>125555</xdr:rowOff>
    </xdr:to>
    <xdr:sp macro="" textlink="">
      <xdr:nvSpPr>
        <xdr:cNvPr id="695" name="フローチャート: 判断 694"/>
        <xdr:cNvSpPr/>
      </xdr:nvSpPr>
      <xdr:spPr>
        <a:xfrm>
          <a:off x="154305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142082</xdr:rowOff>
    </xdr:from>
    <xdr:ext cx="534377" cy="259045"/>
    <xdr:sp macro="" textlink="">
      <xdr:nvSpPr>
        <xdr:cNvPr id="696" name="テキスト ボックス 695"/>
        <xdr:cNvSpPr txBox="1"/>
      </xdr:nvSpPr>
      <xdr:spPr>
        <a:xfrm>
          <a:off x="15214111" y="1660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55407</xdr:rowOff>
    </xdr:from>
    <xdr:to>
      <xdr:col>76</xdr:col>
      <xdr:colOff>114300</xdr:colOff>
      <xdr:row>98</xdr:row>
      <xdr:rowOff>119827</xdr:rowOff>
    </xdr:to>
    <xdr:cxnSp macro="">
      <xdr:nvCxnSpPr>
        <xdr:cNvPr id="697" name="直線コネクタ 696"/>
        <xdr:cNvCxnSpPr/>
      </xdr:nvCxnSpPr>
      <xdr:spPr>
        <a:xfrm>
          <a:off x="13703300" y="16857507"/>
          <a:ext cx="889000" cy="6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50183</xdr:rowOff>
    </xdr:from>
    <xdr:to>
      <xdr:col>76</xdr:col>
      <xdr:colOff>165100</xdr:colOff>
      <xdr:row>98</xdr:row>
      <xdr:rowOff>151783</xdr:rowOff>
    </xdr:to>
    <xdr:sp macro="" textlink="">
      <xdr:nvSpPr>
        <xdr:cNvPr id="698" name="フローチャート: 判断 697"/>
        <xdr:cNvSpPr/>
      </xdr:nvSpPr>
      <xdr:spPr>
        <a:xfrm>
          <a:off x="14541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168310</xdr:rowOff>
    </xdr:from>
    <xdr:ext cx="534377" cy="259045"/>
    <xdr:sp macro="" textlink="">
      <xdr:nvSpPr>
        <xdr:cNvPr id="699" name="テキスト ボックス 698"/>
        <xdr:cNvSpPr txBox="1"/>
      </xdr:nvSpPr>
      <xdr:spPr>
        <a:xfrm>
          <a:off x="14325111" y="166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55407</xdr:rowOff>
    </xdr:from>
    <xdr:to>
      <xdr:col>71</xdr:col>
      <xdr:colOff>177800</xdr:colOff>
      <xdr:row>98</xdr:row>
      <xdr:rowOff>104138</xdr:rowOff>
    </xdr:to>
    <xdr:cxnSp macro="">
      <xdr:nvCxnSpPr>
        <xdr:cNvPr id="700" name="直線コネクタ 699"/>
        <xdr:cNvCxnSpPr/>
      </xdr:nvCxnSpPr>
      <xdr:spPr>
        <a:xfrm flipV="1">
          <a:off x="12814300" y="16857507"/>
          <a:ext cx="889000" cy="4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34996</xdr:rowOff>
    </xdr:from>
    <xdr:to>
      <xdr:col>72</xdr:col>
      <xdr:colOff>38100</xdr:colOff>
      <xdr:row>98</xdr:row>
      <xdr:rowOff>136596</xdr:rowOff>
    </xdr:to>
    <xdr:sp macro="" textlink="">
      <xdr:nvSpPr>
        <xdr:cNvPr id="701" name="フローチャート: 判断 700"/>
        <xdr:cNvSpPr/>
      </xdr:nvSpPr>
      <xdr:spPr>
        <a:xfrm>
          <a:off x="13652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127723</xdr:rowOff>
    </xdr:from>
    <xdr:ext cx="534377" cy="259045"/>
    <xdr:sp macro="" textlink="">
      <xdr:nvSpPr>
        <xdr:cNvPr id="702" name="テキスト ボックス 701"/>
        <xdr:cNvSpPr txBox="1"/>
      </xdr:nvSpPr>
      <xdr:spPr>
        <a:xfrm>
          <a:off x="13436111" y="169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61506</xdr:rowOff>
    </xdr:from>
    <xdr:to>
      <xdr:col>67</xdr:col>
      <xdr:colOff>101600</xdr:colOff>
      <xdr:row>98</xdr:row>
      <xdr:rowOff>163106</xdr:rowOff>
    </xdr:to>
    <xdr:sp macro="" textlink="">
      <xdr:nvSpPr>
        <xdr:cNvPr id="703" name="フローチャート: 判断 702"/>
        <xdr:cNvSpPr/>
      </xdr:nvSpPr>
      <xdr:spPr>
        <a:xfrm>
          <a:off x="12763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154233</xdr:rowOff>
    </xdr:from>
    <xdr:ext cx="534377" cy="259045"/>
    <xdr:sp macro="" textlink="">
      <xdr:nvSpPr>
        <xdr:cNvPr id="704" name="テキスト ボックス 703"/>
        <xdr:cNvSpPr txBox="1"/>
      </xdr:nvSpPr>
      <xdr:spPr>
        <a:xfrm>
          <a:off x="12547111" y="169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82004</xdr:rowOff>
    </xdr:from>
    <xdr:to>
      <xdr:col>85</xdr:col>
      <xdr:colOff>177800</xdr:colOff>
      <xdr:row>99</xdr:row>
      <xdr:rowOff>12154</xdr:rowOff>
    </xdr:to>
    <xdr:sp macro="" textlink="">
      <xdr:nvSpPr>
        <xdr:cNvPr id="710" name="楕円 709"/>
        <xdr:cNvSpPr/>
      </xdr:nvSpPr>
      <xdr:spPr>
        <a:xfrm>
          <a:off x="16268700" y="168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168381</xdr:rowOff>
    </xdr:from>
    <xdr:ext cx="534377" cy="259045"/>
    <xdr:sp macro="" textlink="">
      <xdr:nvSpPr>
        <xdr:cNvPr id="711" name="積立金該当値テキスト"/>
        <xdr:cNvSpPr txBox="1"/>
      </xdr:nvSpPr>
      <xdr:spPr>
        <a:xfrm>
          <a:off x="16370300" y="1679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48895</xdr:rowOff>
    </xdr:from>
    <xdr:to>
      <xdr:col>81</xdr:col>
      <xdr:colOff>101600</xdr:colOff>
      <xdr:row>98</xdr:row>
      <xdr:rowOff>150495</xdr:rowOff>
    </xdr:to>
    <xdr:sp macro="" textlink="">
      <xdr:nvSpPr>
        <xdr:cNvPr id="712" name="楕円 711"/>
        <xdr:cNvSpPr/>
      </xdr:nvSpPr>
      <xdr:spPr>
        <a:xfrm>
          <a:off x="15430500"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141622</xdr:rowOff>
    </xdr:from>
    <xdr:ext cx="534377" cy="259045"/>
    <xdr:sp macro="" textlink="">
      <xdr:nvSpPr>
        <xdr:cNvPr id="713" name="テキスト ボックス 712"/>
        <xdr:cNvSpPr txBox="1"/>
      </xdr:nvSpPr>
      <xdr:spPr>
        <a:xfrm>
          <a:off x="15214111" y="1694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69027</xdr:rowOff>
    </xdr:from>
    <xdr:to>
      <xdr:col>76</xdr:col>
      <xdr:colOff>165100</xdr:colOff>
      <xdr:row>98</xdr:row>
      <xdr:rowOff>170627</xdr:rowOff>
    </xdr:to>
    <xdr:sp macro="" textlink="">
      <xdr:nvSpPr>
        <xdr:cNvPr id="714" name="楕円 713"/>
        <xdr:cNvSpPr/>
      </xdr:nvSpPr>
      <xdr:spPr>
        <a:xfrm>
          <a:off x="14541500" y="1687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161754</xdr:rowOff>
    </xdr:from>
    <xdr:ext cx="534377" cy="259045"/>
    <xdr:sp macro="" textlink="">
      <xdr:nvSpPr>
        <xdr:cNvPr id="715" name="テキスト ボックス 714"/>
        <xdr:cNvSpPr txBox="1"/>
      </xdr:nvSpPr>
      <xdr:spPr>
        <a:xfrm>
          <a:off x="14325111" y="1696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4607</xdr:rowOff>
    </xdr:from>
    <xdr:to>
      <xdr:col>72</xdr:col>
      <xdr:colOff>38100</xdr:colOff>
      <xdr:row>98</xdr:row>
      <xdr:rowOff>106207</xdr:rowOff>
    </xdr:to>
    <xdr:sp macro="" textlink="">
      <xdr:nvSpPr>
        <xdr:cNvPr id="716" name="楕円 715"/>
        <xdr:cNvSpPr/>
      </xdr:nvSpPr>
      <xdr:spPr>
        <a:xfrm>
          <a:off x="13652500" y="168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122734</xdr:rowOff>
    </xdr:from>
    <xdr:ext cx="534377" cy="259045"/>
    <xdr:sp macro="" textlink="">
      <xdr:nvSpPr>
        <xdr:cNvPr id="717" name="テキスト ボックス 716"/>
        <xdr:cNvSpPr txBox="1"/>
      </xdr:nvSpPr>
      <xdr:spPr>
        <a:xfrm>
          <a:off x="13436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53338</xdr:rowOff>
    </xdr:from>
    <xdr:to>
      <xdr:col>67</xdr:col>
      <xdr:colOff>101600</xdr:colOff>
      <xdr:row>98</xdr:row>
      <xdr:rowOff>154938</xdr:rowOff>
    </xdr:to>
    <xdr:sp macro="" textlink="">
      <xdr:nvSpPr>
        <xdr:cNvPr id="718" name="楕円 717"/>
        <xdr:cNvSpPr/>
      </xdr:nvSpPr>
      <xdr:spPr>
        <a:xfrm>
          <a:off x="12763500" y="1685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xdr:rowOff>
    </xdr:from>
    <xdr:ext cx="534377" cy="259045"/>
    <xdr:sp macro="" textlink="">
      <xdr:nvSpPr>
        <xdr:cNvPr id="719" name="テキスト ボックス 718"/>
        <xdr:cNvSpPr txBox="1"/>
      </xdr:nvSpPr>
      <xdr:spPr>
        <a:xfrm>
          <a:off x="12547111" y="1663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43" name="直線コネクタ 742"/>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46" name="投資及び出資金最大値テキスト"/>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47" name="直線コネクタ 746"/>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49" name="投資及び出資金平均値テキスト"/>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50" name="フローチャート: 判断 749"/>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52" name="フローチャート: 判断 751"/>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53" name="テキスト ボックス 752"/>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55" name="フローチャート: 判断 754"/>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146295</xdr:rowOff>
    </xdr:from>
    <xdr:ext cx="469744" cy="259045"/>
    <xdr:sp macro="" textlink="">
      <xdr:nvSpPr>
        <xdr:cNvPr id="756" name="テキスト ボックス 755"/>
        <xdr:cNvSpPr txBox="1"/>
      </xdr:nvSpPr>
      <xdr:spPr>
        <a:xfrm>
          <a:off x="20199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58" name="フローチャート: 判断 757"/>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163593</xdr:rowOff>
    </xdr:from>
    <xdr:ext cx="469744" cy="259045"/>
    <xdr:sp macro="" textlink="">
      <xdr:nvSpPr>
        <xdr:cNvPr id="759" name="テキスト ボックス 758"/>
        <xdr:cNvSpPr txBox="1"/>
      </xdr:nvSpPr>
      <xdr:spPr>
        <a:xfrm>
          <a:off x="19310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59410</xdr:rowOff>
    </xdr:from>
    <xdr:to>
      <xdr:col>98</xdr:col>
      <xdr:colOff>38100</xdr:colOff>
      <xdr:row>38</xdr:row>
      <xdr:rowOff>161010</xdr:rowOff>
    </xdr:to>
    <xdr:sp macro="" textlink="">
      <xdr:nvSpPr>
        <xdr:cNvPr id="760" name="フローチャート: 判断 759"/>
        <xdr:cNvSpPr/>
      </xdr:nvSpPr>
      <xdr:spPr>
        <a:xfrm>
          <a:off x="18605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6088</xdr:rowOff>
    </xdr:from>
    <xdr:ext cx="469744" cy="259045"/>
    <xdr:sp macro="" textlink="">
      <xdr:nvSpPr>
        <xdr:cNvPr id="761" name="テキスト ボックス 760"/>
        <xdr:cNvSpPr txBox="1"/>
      </xdr:nvSpPr>
      <xdr:spPr>
        <a:xfrm>
          <a:off x="18421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6" name="テキスト ボックス 79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802" name="直線コネクタ 801"/>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805" name="貸付金最大値テキスト"/>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806" name="直線コネクタ 805"/>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29548</xdr:rowOff>
    </xdr:from>
    <xdr:to>
      <xdr:col>116</xdr:col>
      <xdr:colOff>63500</xdr:colOff>
      <xdr:row>59</xdr:row>
      <xdr:rowOff>30331</xdr:rowOff>
    </xdr:to>
    <xdr:cxnSp macro="">
      <xdr:nvCxnSpPr>
        <xdr:cNvPr id="807" name="直線コネクタ 806"/>
        <xdr:cNvCxnSpPr/>
      </xdr:nvCxnSpPr>
      <xdr:spPr>
        <a:xfrm flipV="1">
          <a:off x="21323300" y="10145098"/>
          <a:ext cx="8382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84345</xdr:rowOff>
    </xdr:from>
    <xdr:ext cx="469744" cy="259045"/>
    <xdr:sp macro="" textlink="">
      <xdr:nvSpPr>
        <xdr:cNvPr id="808" name="貸付金平均値テキスト"/>
        <xdr:cNvSpPr txBox="1"/>
      </xdr:nvSpPr>
      <xdr:spPr>
        <a:xfrm>
          <a:off x="22212300" y="985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809" name="フローチャート: 判断 808"/>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30266</xdr:rowOff>
    </xdr:from>
    <xdr:to>
      <xdr:col>111</xdr:col>
      <xdr:colOff>177800</xdr:colOff>
      <xdr:row>59</xdr:row>
      <xdr:rowOff>30331</xdr:rowOff>
    </xdr:to>
    <xdr:cxnSp macro="">
      <xdr:nvCxnSpPr>
        <xdr:cNvPr id="810" name="直線コネクタ 809"/>
        <xdr:cNvCxnSpPr/>
      </xdr:nvCxnSpPr>
      <xdr:spPr>
        <a:xfrm>
          <a:off x="20434300" y="10145816"/>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11" name="フローチャート: 判断 810"/>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8210</xdr:rowOff>
    </xdr:from>
    <xdr:ext cx="469744" cy="259045"/>
    <xdr:sp macro="" textlink="">
      <xdr:nvSpPr>
        <xdr:cNvPr id="812" name="テキスト ボックス 811"/>
        <xdr:cNvSpPr txBox="1"/>
      </xdr:nvSpPr>
      <xdr:spPr>
        <a:xfrm>
          <a:off x="21088428" y="97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30266</xdr:rowOff>
    </xdr:from>
    <xdr:to>
      <xdr:col>107</xdr:col>
      <xdr:colOff>50800</xdr:colOff>
      <xdr:row>59</xdr:row>
      <xdr:rowOff>30690</xdr:rowOff>
    </xdr:to>
    <xdr:cxnSp macro="">
      <xdr:nvCxnSpPr>
        <xdr:cNvPr id="813" name="直線コネクタ 812"/>
        <xdr:cNvCxnSpPr/>
      </xdr:nvCxnSpPr>
      <xdr:spPr>
        <a:xfrm flipV="1">
          <a:off x="19545300" y="10145816"/>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14" name="フローチャート: 判断 813"/>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154515</xdr:rowOff>
    </xdr:from>
    <xdr:ext cx="469744" cy="259045"/>
    <xdr:sp macro="" textlink="">
      <xdr:nvSpPr>
        <xdr:cNvPr id="815" name="テキスト ボックス 814"/>
        <xdr:cNvSpPr txBox="1"/>
      </xdr:nvSpPr>
      <xdr:spPr>
        <a:xfrm>
          <a:off x="20199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17464</xdr:rowOff>
    </xdr:from>
    <xdr:to>
      <xdr:col>102</xdr:col>
      <xdr:colOff>114300</xdr:colOff>
      <xdr:row>59</xdr:row>
      <xdr:rowOff>30690</xdr:rowOff>
    </xdr:to>
    <xdr:cxnSp macro="">
      <xdr:nvCxnSpPr>
        <xdr:cNvPr id="816" name="直線コネクタ 815"/>
        <xdr:cNvCxnSpPr/>
      </xdr:nvCxnSpPr>
      <xdr:spPr>
        <a:xfrm>
          <a:off x="18656300" y="10133014"/>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17" name="フローチャート: 判断 816"/>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154710</xdr:rowOff>
    </xdr:from>
    <xdr:ext cx="469744" cy="259045"/>
    <xdr:sp macro="" textlink="">
      <xdr:nvSpPr>
        <xdr:cNvPr id="818" name="テキスト ボックス 817"/>
        <xdr:cNvSpPr txBox="1"/>
      </xdr:nvSpPr>
      <xdr:spPr>
        <a:xfrm>
          <a:off x="19310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10261</xdr:rowOff>
    </xdr:from>
    <xdr:to>
      <xdr:col>98</xdr:col>
      <xdr:colOff>38100</xdr:colOff>
      <xdr:row>58</xdr:row>
      <xdr:rowOff>111861</xdr:rowOff>
    </xdr:to>
    <xdr:sp macro="" textlink="">
      <xdr:nvSpPr>
        <xdr:cNvPr id="819" name="フローチャート: 判断 818"/>
        <xdr:cNvSpPr/>
      </xdr:nvSpPr>
      <xdr:spPr>
        <a:xfrm>
          <a:off x="18605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128388</xdr:rowOff>
    </xdr:from>
    <xdr:ext cx="469744" cy="259045"/>
    <xdr:sp macro="" textlink="">
      <xdr:nvSpPr>
        <xdr:cNvPr id="820" name="テキスト ボックス 819"/>
        <xdr:cNvSpPr txBox="1"/>
      </xdr:nvSpPr>
      <xdr:spPr>
        <a:xfrm>
          <a:off x="18421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150198</xdr:rowOff>
    </xdr:from>
    <xdr:to>
      <xdr:col>116</xdr:col>
      <xdr:colOff>114300</xdr:colOff>
      <xdr:row>59</xdr:row>
      <xdr:rowOff>80348</xdr:rowOff>
    </xdr:to>
    <xdr:sp macro="" textlink="">
      <xdr:nvSpPr>
        <xdr:cNvPr id="826" name="楕円 825"/>
        <xdr:cNvSpPr/>
      </xdr:nvSpPr>
      <xdr:spPr>
        <a:xfrm>
          <a:off x="22110700" y="1009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65125</xdr:rowOff>
    </xdr:from>
    <xdr:ext cx="469744" cy="259045"/>
    <xdr:sp macro="" textlink="">
      <xdr:nvSpPr>
        <xdr:cNvPr id="827" name="貸付金該当値テキスト"/>
        <xdr:cNvSpPr txBox="1"/>
      </xdr:nvSpPr>
      <xdr:spPr>
        <a:xfrm>
          <a:off x="22212300" y="100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150981</xdr:rowOff>
    </xdr:from>
    <xdr:to>
      <xdr:col>112</xdr:col>
      <xdr:colOff>38100</xdr:colOff>
      <xdr:row>59</xdr:row>
      <xdr:rowOff>81131</xdr:rowOff>
    </xdr:to>
    <xdr:sp macro="" textlink="">
      <xdr:nvSpPr>
        <xdr:cNvPr id="828" name="楕円 827"/>
        <xdr:cNvSpPr/>
      </xdr:nvSpPr>
      <xdr:spPr>
        <a:xfrm>
          <a:off x="21272500" y="1009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72258</xdr:rowOff>
    </xdr:from>
    <xdr:ext cx="469744" cy="259045"/>
    <xdr:sp macro="" textlink="">
      <xdr:nvSpPr>
        <xdr:cNvPr id="829" name="テキスト ボックス 828"/>
        <xdr:cNvSpPr txBox="1"/>
      </xdr:nvSpPr>
      <xdr:spPr>
        <a:xfrm>
          <a:off x="21088428" y="1018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150916</xdr:rowOff>
    </xdr:from>
    <xdr:to>
      <xdr:col>107</xdr:col>
      <xdr:colOff>101600</xdr:colOff>
      <xdr:row>59</xdr:row>
      <xdr:rowOff>81066</xdr:rowOff>
    </xdr:to>
    <xdr:sp macro="" textlink="">
      <xdr:nvSpPr>
        <xdr:cNvPr id="830" name="楕円 829"/>
        <xdr:cNvSpPr/>
      </xdr:nvSpPr>
      <xdr:spPr>
        <a:xfrm>
          <a:off x="20383500" y="1009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72193</xdr:rowOff>
    </xdr:from>
    <xdr:ext cx="469744" cy="259045"/>
    <xdr:sp macro="" textlink="">
      <xdr:nvSpPr>
        <xdr:cNvPr id="831" name="テキスト ボックス 830"/>
        <xdr:cNvSpPr txBox="1"/>
      </xdr:nvSpPr>
      <xdr:spPr>
        <a:xfrm>
          <a:off x="20199428" y="101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151340</xdr:rowOff>
    </xdr:from>
    <xdr:to>
      <xdr:col>102</xdr:col>
      <xdr:colOff>165100</xdr:colOff>
      <xdr:row>59</xdr:row>
      <xdr:rowOff>81490</xdr:rowOff>
    </xdr:to>
    <xdr:sp macro="" textlink="">
      <xdr:nvSpPr>
        <xdr:cNvPr id="832" name="楕円 831"/>
        <xdr:cNvSpPr/>
      </xdr:nvSpPr>
      <xdr:spPr>
        <a:xfrm>
          <a:off x="19494500" y="100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72617</xdr:rowOff>
    </xdr:from>
    <xdr:ext cx="469744" cy="259045"/>
    <xdr:sp macro="" textlink="">
      <xdr:nvSpPr>
        <xdr:cNvPr id="833" name="テキスト ボックス 832"/>
        <xdr:cNvSpPr txBox="1"/>
      </xdr:nvSpPr>
      <xdr:spPr>
        <a:xfrm>
          <a:off x="19310428" y="101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138114</xdr:rowOff>
    </xdr:from>
    <xdr:to>
      <xdr:col>98</xdr:col>
      <xdr:colOff>38100</xdr:colOff>
      <xdr:row>59</xdr:row>
      <xdr:rowOff>68264</xdr:rowOff>
    </xdr:to>
    <xdr:sp macro="" textlink="">
      <xdr:nvSpPr>
        <xdr:cNvPr id="834" name="楕円 833"/>
        <xdr:cNvSpPr/>
      </xdr:nvSpPr>
      <xdr:spPr>
        <a:xfrm>
          <a:off x="18605500" y="1008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59391</xdr:rowOff>
    </xdr:from>
    <xdr:ext cx="469744" cy="259045"/>
    <xdr:sp macro="" textlink="">
      <xdr:nvSpPr>
        <xdr:cNvPr id="835" name="テキスト ボックス 834"/>
        <xdr:cNvSpPr txBox="1"/>
      </xdr:nvSpPr>
      <xdr:spPr>
        <a:xfrm>
          <a:off x="18421428" y="1017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8" name="テキスト ボックス 84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0" name="テキスト ボックス 84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2" name="テキスト ボックス 85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4" name="テキスト ボックス 85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6" name="テキスト ボックス 85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8" name="テキスト ボックス 85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0" name="テキスト ボックス 85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155724</xdr:rowOff>
    </xdr:from>
    <xdr:to>
      <xdr:col>116</xdr:col>
      <xdr:colOff>62864</xdr:colOff>
      <xdr:row>79</xdr:row>
      <xdr:rowOff>98509</xdr:rowOff>
    </xdr:to>
    <xdr:cxnSp macro="">
      <xdr:nvCxnSpPr>
        <xdr:cNvPr id="862" name="直線コネクタ 861"/>
        <xdr:cNvCxnSpPr/>
      </xdr:nvCxnSpPr>
      <xdr:spPr>
        <a:xfrm flipV="1">
          <a:off x="22159595" y="12157224"/>
          <a:ext cx="1269" cy="148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102336</xdr:rowOff>
    </xdr:from>
    <xdr:ext cx="534377" cy="259045"/>
    <xdr:sp macro="" textlink="">
      <xdr:nvSpPr>
        <xdr:cNvPr id="863" name="繰出金最小値テキスト"/>
        <xdr:cNvSpPr txBox="1"/>
      </xdr:nvSpPr>
      <xdr:spPr>
        <a:xfrm>
          <a:off x="22212300" y="13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98509</xdr:rowOff>
    </xdr:from>
    <xdr:to>
      <xdr:col>116</xdr:col>
      <xdr:colOff>152400</xdr:colOff>
      <xdr:row>79</xdr:row>
      <xdr:rowOff>98509</xdr:rowOff>
    </xdr:to>
    <xdr:cxnSp macro="">
      <xdr:nvCxnSpPr>
        <xdr:cNvPr id="864" name="直線コネクタ 863"/>
        <xdr:cNvCxnSpPr/>
      </xdr:nvCxnSpPr>
      <xdr:spPr>
        <a:xfrm>
          <a:off x="22072600" y="1364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102401</xdr:rowOff>
    </xdr:from>
    <xdr:ext cx="599010" cy="259045"/>
    <xdr:sp macro="" textlink="">
      <xdr:nvSpPr>
        <xdr:cNvPr id="865" name="繰出金最大値テキスト"/>
        <xdr:cNvSpPr txBox="1"/>
      </xdr:nvSpPr>
      <xdr:spPr>
        <a:xfrm>
          <a:off x="22212300" y="119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155724</xdr:rowOff>
    </xdr:from>
    <xdr:to>
      <xdr:col>116</xdr:col>
      <xdr:colOff>152400</xdr:colOff>
      <xdr:row>70</xdr:row>
      <xdr:rowOff>155724</xdr:rowOff>
    </xdr:to>
    <xdr:cxnSp macro="">
      <xdr:nvCxnSpPr>
        <xdr:cNvPr id="866" name="直線コネクタ 865"/>
        <xdr:cNvCxnSpPr/>
      </xdr:nvCxnSpPr>
      <xdr:spPr>
        <a:xfrm>
          <a:off x="22072600" y="1215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4063</xdr:rowOff>
    </xdr:from>
    <xdr:to>
      <xdr:col>116</xdr:col>
      <xdr:colOff>63500</xdr:colOff>
      <xdr:row>78</xdr:row>
      <xdr:rowOff>27446</xdr:rowOff>
    </xdr:to>
    <xdr:cxnSp macro="">
      <xdr:nvCxnSpPr>
        <xdr:cNvPr id="867" name="直線コネクタ 866"/>
        <xdr:cNvCxnSpPr/>
      </xdr:nvCxnSpPr>
      <xdr:spPr>
        <a:xfrm flipV="1">
          <a:off x="21323300" y="13377163"/>
          <a:ext cx="838200" cy="2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105322</xdr:rowOff>
    </xdr:from>
    <xdr:ext cx="534377" cy="259045"/>
    <xdr:sp macro="" textlink="">
      <xdr:nvSpPr>
        <xdr:cNvPr id="868" name="繰出金平均値テキスト"/>
        <xdr:cNvSpPr txBox="1"/>
      </xdr:nvSpPr>
      <xdr:spPr>
        <a:xfrm>
          <a:off x="22212300" y="1313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82445</xdr:rowOff>
    </xdr:from>
    <xdr:to>
      <xdr:col>116</xdr:col>
      <xdr:colOff>114300</xdr:colOff>
      <xdr:row>78</xdr:row>
      <xdr:rowOff>12595</xdr:rowOff>
    </xdr:to>
    <xdr:sp macro="" textlink="">
      <xdr:nvSpPr>
        <xdr:cNvPr id="869" name="フローチャート: 判断 868"/>
        <xdr:cNvSpPr/>
      </xdr:nvSpPr>
      <xdr:spPr>
        <a:xfrm>
          <a:off x="221107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27446</xdr:rowOff>
    </xdr:from>
    <xdr:to>
      <xdr:col>111</xdr:col>
      <xdr:colOff>177800</xdr:colOff>
      <xdr:row>78</xdr:row>
      <xdr:rowOff>54181</xdr:rowOff>
    </xdr:to>
    <xdr:cxnSp macro="">
      <xdr:nvCxnSpPr>
        <xdr:cNvPr id="870" name="直線コネクタ 869"/>
        <xdr:cNvCxnSpPr/>
      </xdr:nvCxnSpPr>
      <xdr:spPr>
        <a:xfrm flipV="1">
          <a:off x="20434300" y="13400546"/>
          <a:ext cx="889000" cy="2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73834</xdr:rowOff>
    </xdr:from>
    <xdr:to>
      <xdr:col>112</xdr:col>
      <xdr:colOff>38100</xdr:colOff>
      <xdr:row>78</xdr:row>
      <xdr:rowOff>3984</xdr:rowOff>
    </xdr:to>
    <xdr:sp macro="" textlink="">
      <xdr:nvSpPr>
        <xdr:cNvPr id="871" name="フローチャート: 判断 870"/>
        <xdr:cNvSpPr/>
      </xdr:nvSpPr>
      <xdr:spPr>
        <a:xfrm>
          <a:off x="21272500" y="1327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20511</xdr:rowOff>
    </xdr:from>
    <xdr:ext cx="534377" cy="259045"/>
    <xdr:sp macro="" textlink="">
      <xdr:nvSpPr>
        <xdr:cNvPr id="872" name="テキスト ボックス 871"/>
        <xdr:cNvSpPr txBox="1"/>
      </xdr:nvSpPr>
      <xdr:spPr>
        <a:xfrm>
          <a:off x="21056111" y="130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9192</xdr:rowOff>
    </xdr:from>
    <xdr:to>
      <xdr:col>107</xdr:col>
      <xdr:colOff>50800</xdr:colOff>
      <xdr:row>78</xdr:row>
      <xdr:rowOff>54181</xdr:rowOff>
    </xdr:to>
    <xdr:cxnSp macro="">
      <xdr:nvCxnSpPr>
        <xdr:cNvPr id="873" name="直線コネクタ 872"/>
        <xdr:cNvCxnSpPr/>
      </xdr:nvCxnSpPr>
      <xdr:spPr>
        <a:xfrm>
          <a:off x="19545300" y="13382292"/>
          <a:ext cx="889000" cy="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63057</xdr:rowOff>
    </xdr:from>
    <xdr:to>
      <xdr:col>107</xdr:col>
      <xdr:colOff>101600</xdr:colOff>
      <xdr:row>77</xdr:row>
      <xdr:rowOff>164657</xdr:rowOff>
    </xdr:to>
    <xdr:sp macro="" textlink="">
      <xdr:nvSpPr>
        <xdr:cNvPr id="874" name="フローチャート: 判断 873"/>
        <xdr:cNvSpPr/>
      </xdr:nvSpPr>
      <xdr:spPr>
        <a:xfrm>
          <a:off x="20383500" y="132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9734</xdr:rowOff>
    </xdr:from>
    <xdr:ext cx="534377" cy="259045"/>
    <xdr:sp macro="" textlink="">
      <xdr:nvSpPr>
        <xdr:cNvPr id="875" name="テキスト ボックス 874"/>
        <xdr:cNvSpPr txBox="1"/>
      </xdr:nvSpPr>
      <xdr:spPr>
        <a:xfrm>
          <a:off x="20167111" y="130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8386</xdr:rowOff>
    </xdr:from>
    <xdr:to>
      <xdr:col>102</xdr:col>
      <xdr:colOff>114300</xdr:colOff>
      <xdr:row>78</xdr:row>
      <xdr:rowOff>9192</xdr:rowOff>
    </xdr:to>
    <xdr:cxnSp macro="">
      <xdr:nvCxnSpPr>
        <xdr:cNvPr id="876" name="直線コネクタ 875"/>
        <xdr:cNvCxnSpPr/>
      </xdr:nvCxnSpPr>
      <xdr:spPr>
        <a:xfrm>
          <a:off x="18656300" y="13381486"/>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65996</xdr:rowOff>
    </xdr:from>
    <xdr:to>
      <xdr:col>102</xdr:col>
      <xdr:colOff>165100</xdr:colOff>
      <xdr:row>77</xdr:row>
      <xdr:rowOff>167596</xdr:rowOff>
    </xdr:to>
    <xdr:sp macro="" textlink="">
      <xdr:nvSpPr>
        <xdr:cNvPr id="877" name="フローチャート: 判断 876"/>
        <xdr:cNvSpPr/>
      </xdr:nvSpPr>
      <xdr:spPr>
        <a:xfrm>
          <a:off x="194945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12673</xdr:rowOff>
    </xdr:from>
    <xdr:ext cx="534377" cy="259045"/>
    <xdr:sp macro="" textlink="">
      <xdr:nvSpPr>
        <xdr:cNvPr id="878" name="テキスト ボックス 877"/>
        <xdr:cNvSpPr txBox="1"/>
      </xdr:nvSpPr>
      <xdr:spPr>
        <a:xfrm>
          <a:off x="19278111" y="130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91360</xdr:rowOff>
    </xdr:from>
    <xdr:to>
      <xdr:col>98</xdr:col>
      <xdr:colOff>38100</xdr:colOff>
      <xdr:row>78</xdr:row>
      <xdr:rowOff>21510</xdr:rowOff>
    </xdr:to>
    <xdr:sp macro="" textlink="">
      <xdr:nvSpPr>
        <xdr:cNvPr id="879" name="フローチャート: 判断 878"/>
        <xdr:cNvSpPr/>
      </xdr:nvSpPr>
      <xdr:spPr>
        <a:xfrm>
          <a:off x="18605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38037</xdr:rowOff>
    </xdr:from>
    <xdr:ext cx="534377" cy="259045"/>
    <xdr:sp macro="" textlink="">
      <xdr:nvSpPr>
        <xdr:cNvPr id="880" name="テキスト ボックス 879"/>
        <xdr:cNvSpPr txBox="1"/>
      </xdr:nvSpPr>
      <xdr:spPr>
        <a:xfrm>
          <a:off x="18389111" y="130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124713</xdr:rowOff>
    </xdr:from>
    <xdr:to>
      <xdr:col>116</xdr:col>
      <xdr:colOff>114300</xdr:colOff>
      <xdr:row>78</xdr:row>
      <xdr:rowOff>54863</xdr:rowOff>
    </xdr:to>
    <xdr:sp macro="" textlink="">
      <xdr:nvSpPr>
        <xdr:cNvPr id="886" name="楕円 885"/>
        <xdr:cNvSpPr/>
      </xdr:nvSpPr>
      <xdr:spPr>
        <a:xfrm>
          <a:off x="22110700" y="133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103140</xdr:rowOff>
    </xdr:from>
    <xdr:ext cx="534377" cy="259045"/>
    <xdr:sp macro="" textlink="">
      <xdr:nvSpPr>
        <xdr:cNvPr id="887" name="繰出金該当値テキスト"/>
        <xdr:cNvSpPr txBox="1"/>
      </xdr:nvSpPr>
      <xdr:spPr>
        <a:xfrm>
          <a:off x="22212300" y="1330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148096</xdr:rowOff>
    </xdr:from>
    <xdr:to>
      <xdr:col>112</xdr:col>
      <xdr:colOff>38100</xdr:colOff>
      <xdr:row>78</xdr:row>
      <xdr:rowOff>78246</xdr:rowOff>
    </xdr:to>
    <xdr:sp macro="" textlink="">
      <xdr:nvSpPr>
        <xdr:cNvPr id="888" name="楕円 887"/>
        <xdr:cNvSpPr/>
      </xdr:nvSpPr>
      <xdr:spPr>
        <a:xfrm>
          <a:off x="21272500" y="133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69373</xdr:rowOff>
    </xdr:from>
    <xdr:ext cx="534377" cy="259045"/>
    <xdr:sp macro="" textlink="">
      <xdr:nvSpPr>
        <xdr:cNvPr id="889" name="テキスト ボックス 888"/>
        <xdr:cNvSpPr txBox="1"/>
      </xdr:nvSpPr>
      <xdr:spPr>
        <a:xfrm>
          <a:off x="21056111" y="1344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3381</xdr:rowOff>
    </xdr:from>
    <xdr:to>
      <xdr:col>107</xdr:col>
      <xdr:colOff>101600</xdr:colOff>
      <xdr:row>78</xdr:row>
      <xdr:rowOff>104981</xdr:rowOff>
    </xdr:to>
    <xdr:sp macro="" textlink="">
      <xdr:nvSpPr>
        <xdr:cNvPr id="890" name="楕円 889"/>
        <xdr:cNvSpPr/>
      </xdr:nvSpPr>
      <xdr:spPr>
        <a:xfrm>
          <a:off x="20383500" y="1337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96108</xdr:rowOff>
    </xdr:from>
    <xdr:ext cx="534377" cy="259045"/>
    <xdr:sp macro="" textlink="">
      <xdr:nvSpPr>
        <xdr:cNvPr id="891" name="テキスト ボックス 890"/>
        <xdr:cNvSpPr txBox="1"/>
      </xdr:nvSpPr>
      <xdr:spPr>
        <a:xfrm>
          <a:off x="20167111" y="1346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129842</xdr:rowOff>
    </xdr:from>
    <xdr:to>
      <xdr:col>102</xdr:col>
      <xdr:colOff>165100</xdr:colOff>
      <xdr:row>78</xdr:row>
      <xdr:rowOff>59992</xdr:rowOff>
    </xdr:to>
    <xdr:sp macro="" textlink="">
      <xdr:nvSpPr>
        <xdr:cNvPr id="892" name="楕円 891"/>
        <xdr:cNvSpPr/>
      </xdr:nvSpPr>
      <xdr:spPr>
        <a:xfrm>
          <a:off x="19494500" y="133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51119</xdr:rowOff>
    </xdr:from>
    <xdr:ext cx="534377" cy="259045"/>
    <xdr:sp macro="" textlink="">
      <xdr:nvSpPr>
        <xdr:cNvPr id="893" name="テキスト ボックス 892"/>
        <xdr:cNvSpPr txBox="1"/>
      </xdr:nvSpPr>
      <xdr:spPr>
        <a:xfrm>
          <a:off x="19278111" y="1342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129036</xdr:rowOff>
    </xdr:from>
    <xdr:to>
      <xdr:col>98</xdr:col>
      <xdr:colOff>38100</xdr:colOff>
      <xdr:row>78</xdr:row>
      <xdr:rowOff>59186</xdr:rowOff>
    </xdr:to>
    <xdr:sp macro="" textlink="">
      <xdr:nvSpPr>
        <xdr:cNvPr id="894" name="楕円 893"/>
        <xdr:cNvSpPr/>
      </xdr:nvSpPr>
      <xdr:spPr>
        <a:xfrm>
          <a:off x="18605500" y="1333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50313</xdr:rowOff>
    </xdr:from>
    <xdr:ext cx="534377" cy="259045"/>
    <xdr:sp macro="" textlink="">
      <xdr:nvSpPr>
        <xdr:cNvPr id="895" name="テキスト ボックス 894"/>
        <xdr:cNvSpPr txBox="1"/>
      </xdr:nvSpPr>
      <xdr:spPr>
        <a:xfrm>
          <a:off x="18389111" y="1342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460,731</a:t>
          </a:r>
          <a:r>
            <a:rPr kumimoji="1" lang="ja-JP" altLang="en-US" sz="1300">
              <a:latin typeface="ＭＳ Ｐゴシック" panose="020B0600070205080204" pitchFamily="50" charset="-128"/>
              <a:ea typeface="ＭＳ Ｐゴシック" panose="020B0600070205080204" pitchFamily="50" charset="-128"/>
            </a:rPr>
            <a:t>円となっており、人件費及び積立金を除いて類似団体の平均値を下回っている。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近隣</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町と共同で</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方式により運営する学校給食センターの整備完了などにより、普通建設事業費（うち新規整備）及び物件費が増加となった。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その他、ごみ収集業務でも民間委託を行なったが、小中学校の生活支援員の増加により、人件費は微減に留まっているため、今後も民間で実施可能な部分については民間委託を検討し、歳出削減を図る。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及び更新整備にかかる普通建設事業費については微増となっているものの、今後予定されている新庁舎整備により多額の財源を必要とすることから、市債借入や他の公共施設整備を控えていることから、類似団体と比べて低い水準に留ま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32,023
31,731
39.93
15,558,032
14,753,978
766,028
7,720,113
10,694,379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76345</xdr:rowOff>
    </xdr:from>
    <xdr:to>
      <xdr:col>24</xdr:col>
      <xdr:colOff>63500</xdr:colOff>
      <xdr:row>37</xdr:row>
      <xdr:rowOff>78370</xdr:rowOff>
    </xdr:to>
    <xdr:cxnSp macro="">
      <xdr:nvCxnSpPr>
        <xdr:cNvPr id="62" name="直線コネクタ 61"/>
        <xdr:cNvCxnSpPr/>
      </xdr:nvCxnSpPr>
      <xdr:spPr>
        <a:xfrm flipV="1">
          <a:off x="3797300" y="6419995"/>
          <a:ext cx="8382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28530</xdr:rowOff>
    </xdr:from>
    <xdr:ext cx="469744" cy="259045"/>
    <xdr:sp macro="" textlink="">
      <xdr:nvSpPr>
        <xdr:cNvPr id="63" name="議会費平均値テキスト"/>
        <xdr:cNvSpPr txBox="1"/>
      </xdr:nvSpPr>
      <xdr:spPr>
        <a:xfrm>
          <a:off x="4686300" y="637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63740</xdr:rowOff>
    </xdr:from>
    <xdr:to>
      <xdr:col>19</xdr:col>
      <xdr:colOff>177800</xdr:colOff>
      <xdr:row>37</xdr:row>
      <xdr:rowOff>78370</xdr:rowOff>
    </xdr:to>
    <xdr:cxnSp macro="">
      <xdr:nvCxnSpPr>
        <xdr:cNvPr id="65" name="直線コネクタ 64"/>
        <xdr:cNvCxnSpPr/>
      </xdr:nvCxnSpPr>
      <xdr:spPr>
        <a:xfrm>
          <a:off x="2908300" y="6407390"/>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149362</xdr:rowOff>
    </xdr:from>
    <xdr:ext cx="469744" cy="259045"/>
    <xdr:sp macro="" textlink="">
      <xdr:nvSpPr>
        <xdr:cNvPr id="67" name="テキスト ボックス 66"/>
        <xdr:cNvSpPr txBox="1"/>
      </xdr:nvSpPr>
      <xdr:spPr>
        <a:xfrm>
          <a:off x="3562428" y="649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63740</xdr:rowOff>
    </xdr:from>
    <xdr:to>
      <xdr:col>15</xdr:col>
      <xdr:colOff>50800</xdr:colOff>
      <xdr:row>37</xdr:row>
      <xdr:rowOff>70075</xdr:rowOff>
    </xdr:to>
    <xdr:cxnSp macro="">
      <xdr:nvCxnSpPr>
        <xdr:cNvPr id="68" name="直線コネクタ 67"/>
        <xdr:cNvCxnSpPr/>
      </xdr:nvCxnSpPr>
      <xdr:spPr>
        <a:xfrm flipV="1">
          <a:off x="2019300" y="6407390"/>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153999</xdr:rowOff>
    </xdr:from>
    <xdr:ext cx="469744" cy="259045"/>
    <xdr:sp macro="" textlink="">
      <xdr:nvSpPr>
        <xdr:cNvPr id="70" name="テキスト ボックス 69"/>
        <xdr:cNvSpPr txBox="1"/>
      </xdr:nvSpPr>
      <xdr:spPr>
        <a:xfrm>
          <a:off x="2673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48064</xdr:rowOff>
    </xdr:from>
    <xdr:to>
      <xdr:col>10</xdr:col>
      <xdr:colOff>114300</xdr:colOff>
      <xdr:row>37</xdr:row>
      <xdr:rowOff>70075</xdr:rowOff>
    </xdr:to>
    <xdr:cxnSp macro="">
      <xdr:nvCxnSpPr>
        <xdr:cNvPr id="71" name="直線コネクタ 70"/>
        <xdr:cNvCxnSpPr/>
      </xdr:nvCxnSpPr>
      <xdr:spPr>
        <a:xfrm>
          <a:off x="1130300" y="6391714"/>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152170</xdr:rowOff>
    </xdr:from>
    <xdr:ext cx="469744" cy="259045"/>
    <xdr:sp macro="" textlink="">
      <xdr:nvSpPr>
        <xdr:cNvPr id="73" name="テキスト ボックス 72"/>
        <xdr:cNvSpPr txBox="1"/>
      </xdr:nvSpPr>
      <xdr:spPr>
        <a:xfrm>
          <a:off x="1784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45923</xdr:rowOff>
    </xdr:from>
    <xdr:to>
      <xdr:col>6</xdr:col>
      <xdr:colOff>38100</xdr:colOff>
      <xdr:row>37</xdr:row>
      <xdr:rowOff>147523</xdr:rowOff>
    </xdr:to>
    <xdr:sp macro="" textlink="">
      <xdr:nvSpPr>
        <xdr:cNvPr id="74" name="フローチャート: 判断 73"/>
        <xdr:cNvSpPr/>
      </xdr:nvSpPr>
      <xdr:spPr>
        <a:xfrm>
          <a:off x="1079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138651</xdr:rowOff>
    </xdr:from>
    <xdr:ext cx="469744" cy="259045"/>
    <xdr:sp macro="" textlink="">
      <xdr:nvSpPr>
        <xdr:cNvPr id="75" name="テキスト ボックス 74"/>
        <xdr:cNvSpPr txBox="1"/>
      </xdr:nvSpPr>
      <xdr:spPr>
        <a:xfrm>
          <a:off x="895428" y="64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25545</xdr:rowOff>
    </xdr:from>
    <xdr:to>
      <xdr:col>24</xdr:col>
      <xdr:colOff>114300</xdr:colOff>
      <xdr:row>37</xdr:row>
      <xdr:rowOff>127145</xdr:rowOff>
    </xdr:to>
    <xdr:sp macro="" textlink="">
      <xdr:nvSpPr>
        <xdr:cNvPr id="81" name="楕円 80"/>
        <xdr:cNvSpPr/>
      </xdr:nvSpPr>
      <xdr:spPr>
        <a:xfrm>
          <a:off x="4584700" y="63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48422</xdr:rowOff>
    </xdr:from>
    <xdr:ext cx="469744" cy="259045"/>
    <xdr:sp macro="" textlink="">
      <xdr:nvSpPr>
        <xdr:cNvPr id="82" name="議会費該当値テキスト"/>
        <xdr:cNvSpPr txBox="1"/>
      </xdr:nvSpPr>
      <xdr:spPr>
        <a:xfrm>
          <a:off x="4686300" y="62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27570</xdr:rowOff>
    </xdr:from>
    <xdr:to>
      <xdr:col>20</xdr:col>
      <xdr:colOff>38100</xdr:colOff>
      <xdr:row>37</xdr:row>
      <xdr:rowOff>129170</xdr:rowOff>
    </xdr:to>
    <xdr:sp macro="" textlink="">
      <xdr:nvSpPr>
        <xdr:cNvPr id="83" name="楕円 82"/>
        <xdr:cNvSpPr/>
      </xdr:nvSpPr>
      <xdr:spPr>
        <a:xfrm>
          <a:off x="3746500" y="63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145697</xdr:rowOff>
    </xdr:from>
    <xdr:ext cx="469744" cy="259045"/>
    <xdr:sp macro="" textlink="">
      <xdr:nvSpPr>
        <xdr:cNvPr id="84" name="テキスト ボックス 83"/>
        <xdr:cNvSpPr txBox="1"/>
      </xdr:nvSpPr>
      <xdr:spPr>
        <a:xfrm>
          <a:off x="3562428" y="61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12940</xdr:rowOff>
    </xdr:from>
    <xdr:to>
      <xdr:col>15</xdr:col>
      <xdr:colOff>101600</xdr:colOff>
      <xdr:row>37</xdr:row>
      <xdr:rowOff>114540</xdr:rowOff>
    </xdr:to>
    <xdr:sp macro="" textlink="">
      <xdr:nvSpPr>
        <xdr:cNvPr id="85" name="楕円 84"/>
        <xdr:cNvSpPr/>
      </xdr:nvSpPr>
      <xdr:spPr>
        <a:xfrm>
          <a:off x="2857500" y="6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131067</xdr:rowOff>
    </xdr:from>
    <xdr:ext cx="469744" cy="259045"/>
    <xdr:sp macro="" textlink="">
      <xdr:nvSpPr>
        <xdr:cNvPr id="86" name="テキスト ボックス 85"/>
        <xdr:cNvSpPr txBox="1"/>
      </xdr:nvSpPr>
      <xdr:spPr>
        <a:xfrm>
          <a:off x="2673428" y="613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19275</xdr:rowOff>
    </xdr:from>
    <xdr:to>
      <xdr:col>10</xdr:col>
      <xdr:colOff>165100</xdr:colOff>
      <xdr:row>37</xdr:row>
      <xdr:rowOff>120875</xdr:rowOff>
    </xdr:to>
    <xdr:sp macro="" textlink="">
      <xdr:nvSpPr>
        <xdr:cNvPr id="87" name="楕円 86"/>
        <xdr:cNvSpPr/>
      </xdr:nvSpPr>
      <xdr:spPr>
        <a:xfrm>
          <a:off x="1968500" y="636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137402</xdr:rowOff>
    </xdr:from>
    <xdr:ext cx="469744" cy="259045"/>
    <xdr:sp macro="" textlink="">
      <xdr:nvSpPr>
        <xdr:cNvPr id="88" name="テキスト ボックス 87"/>
        <xdr:cNvSpPr txBox="1"/>
      </xdr:nvSpPr>
      <xdr:spPr>
        <a:xfrm>
          <a:off x="1784428" y="613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168714</xdr:rowOff>
    </xdr:from>
    <xdr:to>
      <xdr:col>6</xdr:col>
      <xdr:colOff>38100</xdr:colOff>
      <xdr:row>37</xdr:row>
      <xdr:rowOff>98864</xdr:rowOff>
    </xdr:to>
    <xdr:sp macro="" textlink="">
      <xdr:nvSpPr>
        <xdr:cNvPr id="89" name="楕円 88"/>
        <xdr:cNvSpPr/>
      </xdr:nvSpPr>
      <xdr:spPr>
        <a:xfrm>
          <a:off x="1079500" y="634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115391</xdr:rowOff>
    </xdr:from>
    <xdr:ext cx="469744" cy="259045"/>
    <xdr:sp macro="" textlink="">
      <xdr:nvSpPr>
        <xdr:cNvPr id="90" name="テキスト ボックス 89"/>
        <xdr:cNvSpPr txBox="1"/>
      </xdr:nvSpPr>
      <xdr:spPr>
        <a:xfrm>
          <a:off x="895428" y="61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42724</xdr:rowOff>
    </xdr:from>
    <xdr:to>
      <xdr:col>24</xdr:col>
      <xdr:colOff>62865</xdr:colOff>
      <xdr:row>58</xdr:row>
      <xdr:rowOff>25023</xdr:rowOff>
    </xdr:to>
    <xdr:cxnSp macro="">
      <xdr:nvCxnSpPr>
        <xdr:cNvPr id="114" name="直線コネクタ 113"/>
        <xdr:cNvCxnSpPr/>
      </xdr:nvCxnSpPr>
      <xdr:spPr>
        <a:xfrm flipV="1">
          <a:off x="4633595" y="8786674"/>
          <a:ext cx="1270" cy="118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28850</xdr:rowOff>
    </xdr:from>
    <xdr:ext cx="534377" cy="259045"/>
    <xdr:sp macro="" textlink="">
      <xdr:nvSpPr>
        <xdr:cNvPr id="115" name="総務費最小値テキスト"/>
        <xdr:cNvSpPr txBox="1"/>
      </xdr:nvSpPr>
      <xdr:spPr>
        <a:xfrm>
          <a:off x="4686300" y="9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25023</xdr:rowOff>
    </xdr:from>
    <xdr:to>
      <xdr:col>24</xdr:col>
      <xdr:colOff>152400</xdr:colOff>
      <xdr:row>58</xdr:row>
      <xdr:rowOff>25023</xdr:rowOff>
    </xdr:to>
    <xdr:cxnSp macro="">
      <xdr:nvCxnSpPr>
        <xdr:cNvPr id="116" name="直線コネクタ 115"/>
        <xdr:cNvCxnSpPr/>
      </xdr:nvCxnSpPr>
      <xdr:spPr>
        <a:xfrm>
          <a:off x="4546600" y="996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160851</xdr:rowOff>
    </xdr:from>
    <xdr:ext cx="599010" cy="259045"/>
    <xdr:sp macro="" textlink="">
      <xdr:nvSpPr>
        <xdr:cNvPr id="117" name="総務費最大値テキスト"/>
        <xdr:cNvSpPr txBox="1"/>
      </xdr:nvSpPr>
      <xdr:spPr>
        <a:xfrm>
          <a:off x="4686300" y="85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42724</xdr:rowOff>
    </xdr:from>
    <xdr:to>
      <xdr:col>24</xdr:col>
      <xdr:colOff>152400</xdr:colOff>
      <xdr:row>51</xdr:row>
      <xdr:rowOff>42724</xdr:rowOff>
    </xdr:to>
    <xdr:cxnSp macro="">
      <xdr:nvCxnSpPr>
        <xdr:cNvPr id="118" name="直線コネクタ 117"/>
        <xdr:cNvCxnSpPr/>
      </xdr:nvCxnSpPr>
      <xdr:spPr>
        <a:xfrm>
          <a:off x="4546600" y="878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136454</xdr:rowOff>
    </xdr:from>
    <xdr:to>
      <xdr:col>24</xdr:col>
      <xdr:colOff>63500</xdr:colOff>
      <xdr:row>57</xdr:row>
      <xdr:rowOff>154235</xdr:rowOff>
    </xdr:to>
    <xdr:cxnSp macro="">
      <xdr:nvCxnSpPr>
        <xdr:cNvPr id="119" name="直線コネクタ 118"/>
        <xdr:cNvCxnSpPr/>
      </xdr:nvCxnSpPr>
      <xdr:spPr>
        <a:xfrm>
          <a:off x="3797300" y="9909104"/>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32693</xdr:rowOff>
    </xdr:from>
    <xdr:ext cx="534377" cy="259045"/>
    <xdr:sp macro="" textlink="">
      <xdr:nvSpPr>
        <xdr:cNvPr id="120" name="総務費平均値テキスト"/>
        <xdr:cNvSpPr txBox="1"/>
      </xdr:nvSpPr>
      <xdr:spPr>
        <a:xfrm>
          <a:off x="4686300" y="9633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21" name="フローチャート: 判断 120"/>
        <xdr:cNvSpPr/>
      </xdr:nvSpPr>
      <xdr:spPr>
        <a:xfrm>
          <a:off x="45847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136454</xdr:rowOff>
    </xdr:from>
    <xdr:to>
      <xdr:col>19</xdr:col>
      <xdr:colOff>177800</xdr:colOff>
      <xdr:row>57</xdr:row>
      <xdr:rowOff>166663</xdr:rowOff>
    </xdr:to>
    <xdr:cxnSp macro="">
      <xdr:nvCxnSpPr>
        <xdr:cNvPr id="122" name="直線コネクタ 121"/>
        <xdr:cNvCxnSpPr/>
      </xdr:nvCxnSpPr>
      <xdr:spPr>
        <a:xfrm flipV="1">
          <a:off x="2908300" y="9909104"/>
          <a:ext cx="889000" cy="3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27330</xdr:rowOff>
    </xdr:from>
    <xdr:to>
      <xdr:col>20</xdr:col>
      <xdr:colOff>38100</xdr:colOff>
      <xdr:row>57</xdr:row>
      <xdr:rowOff>128930</xdr:rowOff>
    </xdr:to>
    <xdr:sp macro="" textlink="">
      <xdr:nvSpPr>
        <xdr:cNvPr id="123" name="フローチャート: 判断 122"/>
        <xdr:cNvSpPr/>
      </xdr:nvSpPr>
      <xdr:spPr>
        <a:xfrm>
          <a:off x="37465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145457</xdr:rowOff>
    </xdr:from>
    <xdr:ext cx="534377" cy="259045"/>
    <xdr:sp macro="" textlink="">
      <xdr:nvSpPr>
        <xdr:cNvPr id="124" name="テキスト ボックス 123"/>
        <xdr:cNvSpPr txBox="1"/>
      </xdr:nvSpPr>
      <xdr:spPr>
        <a:xfrm>
          <a:off x="3530111" y="95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149953</xdr:rowOff>
    </xdr:from>
    <xdr:to>
      <xdr:col>15</xdr:col>
      <xdr:colOff>50800</xdr:colOff>
      <xdr:row>57</xdr:row>
      <xdr:rowOff>166663</xdr:rowOff>
    </xdr:to>
    <xdr:cxnSp macro="">
      <xdr:nvCxnSpPr>
        <xdr:cNvPr id="125" name="直線コネクタ 124"/>
        <xdr:cNvCxnSpPr/>
      </xdr:nvCxnSpPr>
      <xdr:spPr>
        <a:xfrm>
          <a:off x="2019300" y="9922603"/>
          <a:ext cx="889000" cy="1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57700</xdr:rowOff>
    </xdr:from>
    <xdr:to>
      <xdr:col>15</xdr:col>
      <xdr:colOff>101600</xdr:colOff>
      <xdr:row>57</xdr:row>
      <xdr:rowOff>159300</xdr:rowOff>
    </xdr:to>
    <xdr:sp macro="" textlink="">
      <xdr:nvSpPr>
        <xdr:cNvPr id="126" name="フローチャート: 判断 125"/>
        <xdr:cNvSpPr/>
      </xdr:nvSpPr>
      <xdr:spPr>
        <a:xfrm>
          <a:off x="2857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4377</xdr:rowOff>
    </xdr:from>
    <xdr:ext cx="534377" cy="259045"/>
    <xdr:sp macro="" textlink="">
      <xdr:nvSpPr>
        <xdr:cNvPr id="127" name="テキスト ボックス 126"/>
        <xdr:cNvSpPr txBox="1"/>
      </xdr:nvSpPr>
      <xdr:spPr>
        <a:xfrm>
          <a:off x="2641111" y="960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149953</xdr:rowOff>
    </xdr:from>
    <xdr:to>
      <xdr:col>10</xdr:col>
      <xdr:colOff>114300</xdr:colOff>
      <xdr:row>58</xdr:row>
      <xdr:rowOff>16077</xdr:rowOff>
    </xdr:to>
    <xdr:cxnSp macro="">
      <xdr:nvCxnSpPr>
        <xdr:cNvPr id="128" name="直線コネクタ 127"/>
        <xdr:cNvCxnSpPr/>
      </xdr:nvCxnSpPr>
      <xdr:spPr>
        <a:xfrm flipV="1">
          <a:off x="1130300" y="9922603"/>
          <a:ext cx="889000" cy="3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47836</xdr:rowOff>
    </xdr:from>
    <xdr:to>
      <xdr:col>10</xdr:col>
      <xdr:colOff>165100</xdr:colOff>
      <xdr:row>57</xdr:row>
      <xdr:rowOff>149436</xdr:rowOff>
    </xdr:to>
    <xdr:sp macro="" textlink="">
      <xdr:nvSpPr>
        <xdr:cNvPr id="129" name="フローチャート: 判断 128"/>
        <xdr:cNvSpPr/>
      </xdr:nvSpPr>
      <xdr:spPr>
        <a:xfrm>
          <a:off x="1968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165963</xdr:rowOff>
    </xdr:from>
    <xdr:ext cx="534377" cy="259045"/>
    <xdr:sp macro="" textlink="">
      <xdr:nvSpPr>
        <xdr:cNvPr id="130" name="テキスト ボックス 129"/>
        <xdr:cNvSpPr txBox="1"/>
      </xdr:nvSpPr>
      <xdr:spPr>
        <a:xfrm>
          <a:off x="1752111" y="959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77371</xdr:rowOff>
    </xdr:from>
    <xdr:to>
      <xdr:col>6</xdr:col>
      <xdr:colOff>38100</xdr:colOff>
      <xdr:row>58</xdr:row>
      <xdr:rowOff>7521</xdr:rowOff>
    </xdr:to>
    <xdr:sp macro="" textlink="">
      <xdr:nvSpPr>
        <xdr:cNvPr id="131" name="フローチャート: 判断 130"/>
        <xdr:cNvSpPr/>
      </xdr:nvSpPr>
      <xdr:spPr>
        <a:xfrm>
          <a:off x="1079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24048</xdr:rowOff>
    </xdr:from>
    <xdr:ext cx="534377" cy="259045"/>
    <xdr:sp macro="" textlink="">
      <xdr:nvSpPr>
        <xdr:cNvPr id="132" name="テキスト ボックス 131"/>
        <xdr:cNvSpPr txBox="1"/>
      </xdr:nvSpPr>
      <xdr:spPr>
        <a:xfrm>
          <a:off x="863111" y="96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103435</xdr:rowOff>
    </xdr:from>
    <xdr:to>
      <xdr:col>24</xdr:col>
      <xdr:colOff>114300</xdr:colOff>
      <xdr:row>58</xdr:row>
      <xdr:rowOff>33585</xdr:rowOff>
    </xdr:to>
    <xdr:sp macro="" textlink="">
      <xdr:nvSpPr>
        <xdr:cNvPr id="138" name="楕円 137"/>
        <xdr:cNvSpPr/>
      </xdr:nvSpPr>
      <xdr:spPr>
        <a:xfrm>
          <a:off x="4584700" y="987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18362</xdr:rowOff>
    </xdr:from>
    <xdr:ext cx="534377" cy="259045"/>
    <xdr:sp macro="" textlink="">
      <xdr:nvSpPr>
        <xdr:cNvPr id="139" name="総務費該当値テキスト"/>
        <xdr:cNvSpPr txBox="1"/>
      </xdr:nvSpPr>
      <xdr:spPr>
        <a:xfrm>
          <a:off x="4686300" y="97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85654</xdr:rowOff>
    </xdr:from>
    <xdr:to>
      <xdr:col>20</xdr:col>
      <xdr:colOff>38100</xdr:colOff>
      <xdr:row>58</xdr:row>
      <xdr:rowOff>15804</xdr:rowOff>
    </xdr:to>
    <xdr:sp macro="" textlink="">
      <xdr:nvSpPr>
        <xdr:cNvPr id="140" name="楕円 139"/>
        <xdr:cNvSpPr/>
      </xdr:nvSpPr>
      <xdr:spPr>
        <a:xfrm>
          <a:off x="3746500" y="985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6931</xdr:rowOff>
    </xdr:from>
    <xdr:ext cx="534377" cy="259045"/>
    <xdr:sp macro="" textlink="">
      <xdr:nvSpPr>
        <xdr:cNvPr id="141" name="テキスト ボックス 140"/>
        <xdr:cNvSpPr txBox="1"/>
      </xdr:nvSpPr>
      <xdr:spPr>
        <a:xfrm>
          <a:off x="3530111" y="99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115863</xdr:rowOff>
    </xdr:from>
    <xdr:to>
      <xdr:col>15</xdr:col>
      <xdr:colOff>101600</xdr:colOff>
      <xdr:row>58</xdr:row>
      <xdr:rowOff>46013</xdr:rowOff>
    </xdr:to>
    <xdr:sp macro="" textlink="">
      <xdr:nvSpPr>
        <xdr:cNvPr id="142" name="楕円 141"/>
        <xdr:cNvSpPr/>
      </xdr:nvSpPr>
      <xdr:spPr>
        <a:xfrm>
          <a:off x="2857500" y="988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37140</xdr:rowOff>
    </xdr:from>
    <xdr:ext cx="534377" cy="259045"/>
    <xdr:sp macro="" textlink="">
      <xdr:nvSpPr>
        <xdr:cNvPr id="143" name="テキスト ボックス 142"/>
        <xdr:cNvSpPr txBox="1"/>
      </xdr:nvSpPr>
      <xdr:spPr>
        <a:xfrm>
          <a:off x="2641111" y="998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99153</xdr:rowOff>
    </xdr:from>
    <xdr:to>
      <xdr:col>10</xdr:col>
      <xdr:colOff>165100</xdr:colOff>
      <xdr:row>58</xdr:row>
      <xdr:rowOff>29303</xdr:rowOff>
    </xdr:to>
    <xdr:sp macro="" textlink="">
      <xdr:nvSpPr>
        <xdr:cNvPr id="144" name="楕円 143"/>
        <xdr:cNvSpPr/>
      </xdr:nvSpPr>
      <xdr:spPr>
        <a:xfrm>
          <a:off x="1968500" y="987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20430</xdr:rowOff>
    </xdr:from>
    <xdr:ext cx="534377" cy="259045"/>
    <xdr:sp macro="" textlink="">
      <xdr:nvSpPr>
        <xdr:cNvPr id="145" name="テキスト ボックス 144"/>
        <xdr:cNvSpPr txBox="1"/>
      </xdr:nvSpPr>
      <xdr:spPr>
        <a:xfrm>
          <a:off x="1752111" y="996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136727</xdr:rowOff>
    </xdr:from>
    <xdr:to>
      <xdr:col>6</xdr:col>
      <xdr:colOff>38100</xdr:colOff>
      <xdr:row>58</xdr:row>
      <xdr:rowOff>66877</xdr:rowOff>
    </xdr:to>
    <xdr:sp macro="" textlink="">
      <xdr:nvSpPr>
        <xdr:cNvPr id="146" name="楕円 145"/>
        <xdr:cNvSpPr/>
      </xdr:nvSpPr>
      <xdr:spPr>
        <a:xfrm>
          <a:off x="1079500" y="99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58004</xdr:rowOff>
    </xdr:from>
    <xdr:ext cx="534377" cy="259045"/>
    <xdr:sp macro="" textlink="">
      <xdr:nvSpPr>
        <xdr:cNvPr id="147" name="テキスト ボックス 146"/>
        <xdr:cNvSpPr txBox="1"/>
      </xdr:nvSpPr>
      <xdr:spPr>
        <a:xfrm>
          <a:off x="863111" y="1000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0" name="直線コネクタ 169"/>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1" name="民生費最小値テキスト"/>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2" name="直線コネクタ 171"/>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3" name="民生費最大値テキスト"/>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4" name="直線コネクタ 173"/>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2129</xdr:rowOff>
    </xdr:from>
    <xdr:to>
      <xdr:col>24</xdr:col>
      <xdr:colOff>63500</xdr:colOff>
      <xdr:row>77</xdr:row>
      <xdr:rowOff>28266</xdr:rowOff>
    </xdr:to>
    <xdr:cxnSp macro="">
      <xdr:nvCxnSpPr>
        <xdr:cNvPr id="175" name="直線コネクタ 174"/>
        <xdr:cNvCxnSpPr/>
      </xdr:nvCxnSpPr>
      <xdr:spPr>
        <a:xfrm flipV="1">
          <a:off x="3797300" y="13203779"/>
          <a:ext cx="8382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4038</xdr:rowOff>
    </xdr:from>
    <xdr:ext cx="599010" cy="259045"/>
    <xdr:sp macro="" textlink="">
      <xdr:nvSpPr>
        <xdr:cNvPr id="176" name="民生費平均値テキスト"/>
        <xdr:cNvSpPr txBox="1"/>
      </xdr:nvSpPr>
      <xdr:spPr>
        <a:xfrm>
          <a:off x="4686300" y="128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77" name="フローチャート: 判断 176"/>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2673</xdr:rowOff>
    </xdr:from>
    <xdr:to>
      <xdr:col>19</xdr:col>
      <xdr:colOff>177800</xdr:colOff>
      <xdr:row>77</xdr:row>
      <xdr:rowOff>28266</xdr:rowOff>
    </xdr:to>
    <xdr:cxnSp macro="">
      <xdr:nvCxnSpPr>
        <xdr:cNvPr id="178" name="直線コネクタ 177"/>
        <xdr:cNvCxnSpPr/>
      </xdr:nvCxnSpPr>
      <xdr:spPr>
        <a:xfrm>
          <a:off x="2908300" y="13204323"/>
          <a:ext cx="889000" cy="2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79" name="フローチャート: 判断 178"/>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134072</xdr:rowOff>
    </xdr:from>
    <xdr:ext cx="599010" cy="259045"/>
    <xdr:sp macro="" textlink="">
      <xdr:nvSpPr>
        <xdr:cNvPr id="180" name="テキスト ボックス 179"/>
        <xdr:cNvSpPr txBox="1"/>
      </xdr:nvSpPr>
      <xdr:spPr>
        <a:xfrm>
          <a:off x="3497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168042</xdr:rowOff>
    </xdr:from>
    <xdr:to>
      <xdr:col>15</xdr:col>
      <xdr:colOff>50800</xdr:colOff>
      <xdr:row>77</xdr:row>
      <xdr:rowOff>2673</xdr:rowOff>
    </xdr:to>
    <xdr:cxnSp macro="">
      <xdr:nvCxnSpPr>
        <xdr:cNvPr id="181" name="直線コネクタ 180"/>
        <xdr:cNvCxnSpPr/>
      </xdr:nvCxnSpPr>
      <xdr:spPr>
        <a:xfrm>
          <a:off x="2019300" y="13198242"/>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2" name="フローチャート: 判断 181"/>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130633</xdr:rowOff>
    </xdr:from>
    <xdr:ext cx="599010" cy="259045"/>
    <xdr:sp macro="" textlink="">
      <xdr:nvSpPr>
        <xdr:cNvPr id="183" name="テキスト ボックス 182"/>
        <xdr:cNvSpPr txBox="1"/>
      </xdr:nvSpPr>
      <xdr:spPr>
        <a:xfrm>
          <a:off x="2608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160232</xdr:rowOff>
    </xdr:from>
    <xdr:to>
      <xdr:col>10</xdr:col>
      <xdr:colOff>114300</xdr:colOff>
      <xdr:row>76</xdr:row>
      <xdr:rowOff>168042</xdr:rowOff>
    </xdr:to>
    <xdr:cxnSp macro="">
      <xdr:nvCxnSpPr>
        <xdr:cNvPr id="184" name="直線コネクタ 183"/>
        <xdr:cNvCxnSpPr/>
      </xdr:nvCxnSpPr>
      <xdr:spPr>
        <a:xfrm>
          <a:off x="1130300" y="13190432"/>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5" name="フローチャート: 判断 184"/>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145204</xdr:rowOff>
    </xdr:from>
    <xdr:ext cx="599010" cy="259045"/>
    <xdr:sp macro="" textlink="">
      <xdr:nvSpPr>
        <xdr:cNvPr id="186" name="テキスト ボックス 185"/>
        <xdr:cNvSpPr txBox="1"/>
      </xdr:nvSpPr>
      <xdr:spPr>
        <a:xfrm>
          <a:off x="1719795" y="12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87153</xdr:rowOff>
    </xdr:from>
    <xdr:to>
      <xdr:col>6</xdr:col>
      <xdr:colOff>38100</xdr:colOff>
      <xdr:row>77</xdr:row>
      <xdr:rowOff>17303</xdr:rowOff>
    </xdr:to>
    <xdr:sp macro="" textlink="">
      <xdr:nvSpPr>
        <xdr:cNvPr id="187" name="フローチャート: 判断 186"/>
        <xdr:cNvSpPr/>
      </xdr:nvSpPr>
      <xdr:spPr>
        <a:xfrm>
          <a:off x="1079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33831</xdr:rowOff>
    </xdr:from>
    <xdr:ext cx="599010" cy="259045"/>
    <xdr:sp macro="" textlink="">
      <xdr:nvSpPr>
        <xdr:cNvPr id="188" name="テキスト ボックス 187"/>
        <xdr:cNvSpPr txBox="1"/>
      </xdr:nvSpPr>
      <xdr:spPr>
        <a:xfrm>
          <a:off x="830795" y="1289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122779</xdr:rowOff>
    </xdr:from>
    <xdr:to>
      <xdr:col>24</xdr:col>
      <xdr:colOff>114300</xdr:colOff>
      <xdr:row>77</xdr:row>
      <xdr:rowOff>52929</xdr:rowOff>
    </xdr:to>
    <xdr:sp macro="" textlink="">
      <xdr:nvSpPr>
        <xdr:cNvPr id="194" name="楕円 193"/>
        <xdr:cNvSpPr/>
      </xdr:nvSpPr>
      <xdr:spPr>
        <a:xfrm>
          <a:off x="4584700" y="131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101206</xdr:rowOff>
    </xdr:from>
    <xdr:ext cx="599010" cy="259045"/>
    <xdr:sp macro="" textlink="">
      <xdr:nvSpPr>
        <xdr:cNvPr id="195" name="民生費該当値テキスト"/>
        <xdr:cNvSpPr txBox="1"/>
      </xdr:nvSpPr>
      <xdr:spPr>
        <a:xfrm>
          <a:off x="4686300" y="1313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148916</xdr:rowOff>
    </xdr:from>
    <xdr:to>
      <xdr:col>20</xdr:col>
      <xdr:colOff>38100</xdr:colOff>
      <xdr:row>77</xdr:row>
      <xdr:rowOff>79066</xdr:rowOff>
    </xdr:to>
    <xdr:sp macro="" textlink="">
      <xdr:nvSpPr>
        <xdr:cNvPr id="196" name="楕円 195"/>
        <xdr:cNvSpPr/>
      </xdr:nvSpPr>
      <xdr:spPr>
        <a:xfrm>
          <a:off x="3746500" y="1317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70193</xdr:rowOff>
    </xdr:from>
    <xdr:ext cx="599010" cy="259045"/>
    <xdr:sp macro="" textlink="">
      <xdr:nvSpPr>
        <xdr:cNvPr id="197" name="テキスト ボックス 196"/>
        <xdr:cNvSpPr txBox="1"/>
      </xdr:nvSpPr>
      <xdr:spPr>
        <a:xfrm>
          <a:off x="3497795" y="1327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123323</xdr:rowOff>
    </xdr:from>
    <xdr:to>
      <xdr:col>15</xdr:col>
      <xdr:colOff>101600</xdr:colOff>
      <xdr:row>77</xdr:row>
      <xdr:rowOff>53473</xdr:rowOff>
    </xdr:to>
    <xdr:sp macro="" textlink="">
      <xdr:nvSpPr>
        <xdr:cNvPr id="198" name="楕円 197"/>
        <xdr:cNvSpPr/>
      </xdr:nvSpPr>
      <xdr:spPr>
        <a:xfrm>
          <a:off x="2857500" y="131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44600</xdr:rowOff>
    </xdr:from>
    <xdr:ext cx="599010" cy="259045"/>
    <xdr:sp macro="" textlink="">
      <xdr:nvSpPr>
        <xdr:cNvPr id="199" name="テキスト ボックス 198"/>
        <xdr:cNvSpPr txBox="1"/>
      </xdr:nvSpPr>
      <xdr:spPr>
        <a:xfrm>
          <a:off x="2608795" y="1324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117242</xdr:rowOff>
    </xdr:from>
    <xdr:to>
      <xdr:col>10</xdr:col>
      <xdr:colOff>165100</xdr:colOff>
      <xdr:row>77</xdr:row>
      <xdr:rowOff>47392</xdr:rowOff>
    </xdr:to>
    <xdr:sp macro="" textlink="">
      <xdr:nvSpPr>
        <xdr:cNvPr id="200" name="楕円 199"/>
        <xdr:cNvSpPr/>
      </xdr:nvSpPr>
      <xdr:spPr>
        <a:xfrm>
          <a:off x="1968500" y="1314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38519</xdr:rowOff>
    </xdr:from>
    <xdr:ext cx="599010" cy="259045"/>
    <xdr:sp macro="" textlink="">
      <xdr:nvSpPr>
        <xdr:cNvPr id="201" name="テキスト ボックス 200"/>
        <xdr:cNvSpPr txBox="1"/>
      </xdr:nvSpPr>
      <xdr:spPr>
        <a:xfrm>
          <a:off x="1719795" y="1324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109432</xdr:rowOff>
    </xdr:from>
    <xdr:to>
      <xdr:col>6</xdr:col>
      <xdr:colOff>38100</xdr:colOff>
      <xdr:row>77</xdr:row>
      <xdr:rowOff>39582</xdr:rowOff>
    </xdr:to>
    <xdr:sp macro="" textlink="">
      <xdr:nvSpPr>
        <xdr:cNvPr id="202" name="楕円 201"/>
        <xdr:cNvSpPr/>
      </xdr:nvSpPr>
      <xdr:spPr>
        <a:xfrm>
          <a:off x="1079500" y="1313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30709</xdr:rowOff>
    </xdr:from>
    <xdr:ext cx="599010" cy="259045"/>
    <xdr:sp macro="" textlink="">
      <xdr:nvSpPr>
        <xdr:cNvPr id="203" name="テキスト ボックス 202"/>
        <xdr:cNvSpPr txBox="1"/>
      </xdr:nvSpPr>
      <xdr:spPr>
        <a:xfrm>
          <a:off x="830795" y="1323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27" name="直線コネクタ 226"/>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28" name="衛生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29" name="直線コネクタ 228"/>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0" name="衛生費最大値テキスト"/>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1" name="直線コネクタ 230"/>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164564</xdr:rowOff>
    </xdr:from>
    <xdr:to>
      <xdr:col>24</xdr:col>
      <xdr:colOff>63500</xdr:colOff>
      <xdr:row>98</xdr:row>
      <xdr:rowOff>17087</xdr:rowOff>
    </xdr:to>
    <xdr:cxnSp macro="">
      <xdr:nvCxnSpPr>
        <xdr:cNvPr id="232" name="直線コネクタ 231"/>
        <xdr:cNvCxnSpPr/>
      </xdr:nvCxnSpPr>
      <xdr:spPr>
        <a:xfrm>
          <a:off x="3797300" y="16795214"/>
          <a:ext cx="838200" cy="2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112258</xdr:rowOff>
    </xdr:from>
    <xdr:ext cx="534377" cy="259045"/>
    <xdr:sp macro="" textlink="">
      <xdr:nvSpPr>
        <xdr:cNvPr id="233" name="衛生費平均値テキスト"/>
        <xdr:cNvSpPr txBox="1"/>
      </xdr:nvSpPr>
      <xdr:spPr>
        <a:xfrm>
          <a:off x="4686300" y="16400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4" name="フローチャート: 判断 233"/>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164564</xdr:rowOff>
    </xdr:from>
    <xdr:to>
      <xdr:col>19</xdr:col>
      <xdr:colOff>177800</xdr:colOff>
      <xdr:row>98</xdr:row>
      <xdr:rowOff>23092</xdr:rowOff>
    </xdr:to>
    <xdr:cxnSp macro="">
      <xdr:nvCxnSpPr>
        <xdr:cNvPr id="235" name="直線コネクタ 234"/>
        <xdr:cNvCxnSpPr/>
      </xdr:nvCxnSpPr>
      <xdr:spPr>
        <a:xfrm flipV="1">
          <a:off x="2908300" y="16795214"/>
          <a:ext cx="889000" cy="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36" name="フローチャート: 判断 235"/>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65378</xdr:rowOff>
    </xdr:from>
    <xdr:ext cx="534377" cy="259045"/>
    <xdr:sp macro="" textlink="">
      <xdr:nvSpPr>
        <xdr:cNvPr id="237" name="テキスト ボックス 236"/>
        <xdr:cNvSpPr txBox="1"/>
      </xdr:nvSpPr>
      <xdr:spPr>
        <a:xfrm>
          <a:off x="3530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14931</xdr:rowOff>
    </xdr:from>
    <xdr:to>
      <xdr:col>15</xdr:col>
      <xdr:colOff>50800</xdr:colOff>
      <xdr:row>98</xdr:row>
      <xdr:rowOff>23092</xdr:rowOff>
    </xdr:to>
    <xdr:cxnSp macro="">
      <xdr:nvCxnSpPr>
        <xdr:cNvPr id="238" name="直線コネクタ 237"/>
        <xdr:cNvCxnSpPr/>
      </xdr:nvCxnSpPr>
      <xdr:spPr>
        <a:xfrm>
          <a:off x="2019300" y="16817031"/>
          <a:ext cx="8890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39" name="フローチャート: 判断 238"/>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44150</xdr:rowOff>
    </xdr:from>
    <xdr:ext cx="534377" cy="259045"/>
    <xdr:sp macro="" textlink="">
      <xdr:nvSpPr>
        <xdr:cNvPr id="240" name="テキスト ボックス 239"/>
        <xdr:cNvSpPr txBox="1"/>
      </xdr:nvSpPr>
      <xdr:spPr>
        <a:xfrm>
          <a:off x="2641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159497</xdr:rowOff>
    </xdr:from>
    <xdr:to>
      <xdr:col>10</xdr:col>
      <xdr:colOff>114300</xdr:colOff>
      <xdr:row>98</xdr:row>
      <xdr:rowOff>14931</xdr:rowOff>
    </xdr:to>
    <xdr:cxnSp macro="">
      <xdr:nvCxnSpPr>
        <xdr:cNvPr id="241" name="直線コネクタ 240"/>
        <xdr:cNvCxnSpPr/>
      </xdr:nvCxnSpPr>
      <xdr:spPr>
        <a:xfrm>
          <a:off x="1130300" y="16790147"/>
          <a:ext cx="8890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2" name="フローチャート: 判断 241"/>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53751</xdr:rowOff>
    </xdr:from>
    <xdr:ext cx="534377" cy="259045"/>
    <xdr:sp macro="" textlink="">
      <xdr:nvSpPr>
        <xdr:cNvPr id="243" name="テキスト ボックス 242"/>
        <xdr:cNvSpPr txBox="1"/>
      </xdr:nvSpPr>
      <xdr:spPr>
        <a:xfrm>
          <a:off x="1752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139100</xdr:rowOff>
    </xdr:from>
    <xdr:to>
      <xdr:col>6</xdr:col>
      <xdr:colOff>38100</xdr:colOff>
      <xdr:row>97</xdr:row>
      <xdr:rowOff>69250</xdr:rowOff>
    </xdr:to>
    <xdr:sp macro="" textlink="">
      <xdr:nvSpPr>
        <xdr:cNvPr id="244" name="フローチャート: 判断 243"/>
        <xdr:cNvSpPr/>
      </xdr:nvSpPr>
      <xdr:spPr>
        <a:xfrm>
          <a:off x="1079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85777</xdr:rowOff>
    </xdr:from>
    <xdr:ext cx="534377" cy="259045"/>
    <xdr:sp macro="" textlink="">
      <xdr:nvSpPr>
        <xdr:cNvPr id="245" name="テキスト ボックス 244"/>
        <xdr:cNvSpPr txBox="1"/>
      </xdr:nvSpPr>
      <xdr:spPr>
        <a:xfrm>
          <a:off x="863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137737</xdr:rowOff>
    </xdr:from>
    <xdr:to>
      <xdr:col>24</xdr:col>
      <xdr:colOff>114300</xdr:colOff>
      <xdr:row>98</xdr:row>
      <xdr:rowOff>67887</xdr:rowOff>
    </xdr:to>
    <xdr:sp macro="" textlink="">
      <xdr:nvSpPr>
        <xdr:cNvPr id="251" name="楕円 250"/>
        <xdr:cNvSpPr/>
      </xdr:nvSpPr>
      <xdr:spPr>
        <a:xfrm>
          <a:off x="4584700" y="167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52664</xdr:rowOff>
    </xdr:from>
    <xdr:ext cx="534377" cy="259045"/>
    <xdr:sp macro="" textlink="">
      <xdr:nvSpPr>
        <xdr:cNvPr id="252" name="衛生費該当値テキスト"/>
        <xdr:cNvSpPr txBox="1"/>
      </xdr:nvSpPr>
      <xdr:spPr>
        <a:xfrm>
          <a:off x="4686300" y="1668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113764</xdr:rowOff>
    </xdr:from>
    <xdr:to>
      <xdr:col>20</xdr:col>
      <xdr:colOff>38100</xdr:colOff>
      <xdr:row>98</xdr:row>
      <xdr:rowOff>43914</xdr:rowOff>
    </xdr:to>
    <xdr:sp macro="" textlink="">
      <xdr:nvSpPr>
        <xdr:cNvPr id="253" name="楕円 252"/>
        <xdr:cNvSpPr/>
      </xdr:nvSpPr>
      <xdr:spPr>
        <a:xfrm>
          <a:off x="3746500" y="1674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35041</xdr:rowOff>
    </xdr:from>
    <xdr:ext cx="534377" cy="259045"/>
    <xdr:sp macro="" textlink="">
      <xdr:nvSpPr>
        <xdr:cNvPr id="254" name="テキスト ボックス 253"/>
        <xdr:cNvSpPr txBox="1"/>
      </xdr:nvSpPr>
      <xdr:spPr>
        <a:xfrm>
          <a:off x="3530111" y="1683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143742</xdr:rowOff>
    </xdr:from>
    <xdr:to>
      <xdr:col>15</xdr:col>
      <xdr:colOff>101600</xdr:colOff>
      <xdr:row>98</xdr:row>
      <xdr:rowOff>73892</xdr:rowOff>
    </xdr:to>
    <xdr:sp macro="" textlink="">
      <xdr:nvSpPr>
        <xdr:cNvPr id="255" name="楕円 254"/>
        <xdr:cNvSpPr/>
      </xdr:nvSpPr>
      <xdr:spPr>
        <a:xfrm>
          <a:off x="2857500" y="1677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65019</xdr:rowOff>
    </xdr:from>
    <xdr:ext cx="534377" cy="259045"/>
    <xdr:sp macro="" textlink="">
      <xdr:nvSpPr>
        <xdr:cNvPr id="256" name="テキスト ボックス 255"/>
        <xdr:cNvSpPr txBox="1"/>
      </xdr:nvSpPr>
      <xdr:spPr>
        <a:xfrm>
          <a:off x="2641111" y="168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135581</xdr:rowOff>
    </xdr:from>
    <xdr:to>
      <xdr:col>10</xdr:col>
      <xdr:colOff>165100</xdr:colOff>
      <xdr:row>98</xdr:row>
      <xdr:rowOff>65731</xdr:rowOff>
    </xdr:to>
    <xdr:sp macro="" textlink="">
      <xdr:nvSpPr>
        <xdr:cNvPr id="257" name="楕円 256"/>
        <xdr:cNvSpPr/>
      </xdr:nvSpPr>
      <xdr:spPr>
        <a:xfrm>
          <a:off x="1968500" y="167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56858</xdr:rowOff>
    </xdr:from>
    <xdr:ext cx="534377" cy="259045"/>
    <xdr:sp macro="" textlink="">
      <xdr:nvSpPr>
        <xdr:cNvPr id="258" name="テキスト ボックス 257"/>
        <xdr:cNvSpPr txBox="1"/>
      </xdr:nvSpPr>
      <xdr:spPr>
        <a:xfrm>
          <a:off x="1752111" y="1685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108697</xdr:rowOff>
    </xdr:from>
    <xdr:to>
      <xdr:col>6</xdr:col>
      <xdr:colOff>38100</xdr:colOff>
      <xdr:row>98</xdr:row>
      <xdr:rowOff>38847</xdr:rowOff>
    </xdr:to>
    <xdr:sp macro="" textlink="">
      <xdr:nvSpPr>
        <xdr:cNvPr id="259" name="楕円 258"/>
        <xdr:cNvSpPr/>
      </xdr:nvSpPr>
      <xdr:spPr>
        <a:xfrm>
          <a:off x="1079500" y="167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29974</xdr:rowOff>
    </xdr:from>
    <xdr:ext cx="534377" cy="259045"/>
    <xdr:sp macro="" textlink="">
      <xdr:nvSpPr>
        <xdr:cNvPr id="260" name="テキスト ボックス 259"/>
        <xdr:cNvSpPr txBox="1"/>
      </xdr:nvSpPr>
      <xdr:spPr>
        <a:xfrm>
          <a:off x="863111" y="1683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56718</xdr:rowOff>
    </xdr:from>
    <xdr:to>
      <xdr:col>54</xdr:col>
      <xdr:colOff>189865</xdr:colOff>
      <xdr:row>38</xdr:row>
      <xdr:rowOff>139700</xdr:rowOff>
    </xdr:to>
    <xdr:cxnSp macro="">
      <xdr:nvCxnSpPr>
        <xdr:cNvPr id="282" name="直線コネクタ 281"/>
        <xdr:cNvCxnSpPr/>
      </xdr:nvCxnSpPr>
      <xdr:spPr>
        <a:xfrm flipV="1">
          <a:off x="10475595" y="5371668"/>
          <a:ext cx="1270" cy="12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3395</xdr:rowOff>
    </xdr:from>
    <xdr:ext cx="469744" cy="259045"/>
    <xdr:sp macro="" textlink="">
      <xdr:nvSpPr>
        <xdr:cNvPr id="285" name="労働費最大値テキスト"/>
        <xdr:cNvSpPr txBox="1"/>
      </xdr:nvSpPr>
      <xdr:spPr>
        <a:xfrm>
          <a:off x="10528300" y="51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56718</xdr:rowOff>
    </xdr:from>
    <xdr:to>
      <xdr:col>55</xdr:col>
      <xdr:colOff>88900</xdr:colOff>
      <xdr:row>31</xdr:row>
      <xdr:rowOff>56718</xdr:rowOff>
    </xdr:to>
    <xdr:cxnSp macro="">
      <xdr:nvCxnSpPr>
        <xdr:cNvPr id="286" name="直線コネクタ 285"/>
        <xdr:cNvCxnSpPr/>
      </xdr:nvCxnSpPr>
      <xdr:spPr>
        <a:xfrm>
          <a:off x="10388600" y="53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164160</xdr:rowOff>
    </xdr:from>
    <xdr:to>
      <xdr:col>55</xdr:col>
      <xdr:colOff>0</xdr:colOff>
      <xdr:row>35</xdr:row>
      <xdr:rowOff>6426</xdr:rowOff>
    </xdr:to>
    <xdr:cxnSp macro="">
      <xdr:nvCxnSpPr>
        <xdr:cNvPr id="287" name="直線コネクタ 286"/>
        <xdr:cNvCxnSpPr/>
      </xdr:nvCxnSpPr>
      <xdr:spPr>
        <a:xfrm flipV="1">
          <a:off x="9639300" y="5650560"/>
          <a:ext cx="8382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57497</xdr:rowOff>
    </xdr:from>
    <xdr:ext cx="378565" cy="259045"/>
    <xdr:sp macro="" textlink="">
      <xdr:nvSpPr>
        <xdr:cNvPr id="288" name="労働費平均値テキスト"/>
        <xdr:cNvSpPr txBox="1"/>
      </xdr:nvSpPr>
      <xdr:spPr>
        <a:xfrm>
          <a:off x="10528300" y="64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9" name="フローチャート: 判断 288"/>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149530</xdr:rowOff>
    </xdr:from>
    <xdr:to>
      <xdr:col>50</xdr:col>
      <xdr:colOff>114300</xdr:colOff>
      <xdr:row>35</xdr:row>
      <xdr:rowOff>6426</xdr:rowOff>
    </xdr:to>
    <xdr:cxnSp macro="">
      <xdr:nvCxnSpPr>
        <xdr:cNvPr id="290" name="直線コネクタ 289"/>
        <xdr:cNvCxnSpPr/>
      </xdr:nvCxnSpPr>
      <xdr:spPr>
        <a:xfrm>
          <a:off x="8750300" y="5978830"/>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100787</xdr:rowOff>
    </xdr:from>
    <xdr:to>
      <xdr:col>50</xdr:col>
      <xdr:colOff>165100</xdr:colOff>
      <xdr:row>38</xdr:row>
      <xdr:rowOff>30938</xdr:rowOff>
    </xdr:to>
    <xdr:sp macro="" textlink="">
      <xdr:nvSpPr>
        <xdr:cNvPr id="291" name="フローチャート: 判断 290"/>
        <xdr:cNvSpPr/>
      </xdr:nvSpPr>
      <xdr:spPr>
        <a:xfrm>
          <a:off x="9588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22064</xdr:rowOff>
    </xdr:from>
    <xdr:ext cx="378565" cy="259045"/>
    <xdr:sp macro="" textlink="">
      <xdr:nvSpPr>
        <xdr:cNvPr id="292" name="テキスト ボックス 291"/>
        <xdr:cNvSpPr txBox="1"/>
      </xdr:nvSpPr>
      <xdr:spPr>
        <a:xfrm>
          <a:off x="9450017" y="6537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149530</xdr:rowOff>
    </xdr:from>
    <xdr:to>
      <xdr:col>45</xdr:col>
      <xdr:colOff>177800</xdr:colOff>
      <xdr:row>34</xdr:row>
      <xdr:rowOff>153873</xdr:rowOff>
    </xdr:to>
    <xdr:cxnSp macro="">
      <xdr:nvCxnSpPr>
        <xdr:cNvPr id="293" name="直線コネクタ 292"/>
        <xdr:cNvCxnSpPr/>
      </xdr:nvCxnSpPr>
      <xdr:spPr>
        <a:xfrm flipV="1">
          <a:off x="7861300" y="5978830"/>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97130</xdr:rowOff>
    </xdr:from>
    <xdr:to>
      <xdr:col>46</xdr:col>
      <xdr:colOff>38100</xdr:colOff>
      <xdr:row>38</xdr:row>
      <xdr:rowOff>27280</xdr:rowOff>
    </xdr:to>
    <xdr:sp macro="" textlink="">
      <xdr:nvSpPr>
        <xdr:cNvPr id="294" name="フローチャート: 判断 293"/>
        <xdr:cNvSpPr/>
      </xdr:nvSpPr>
      <xdr:spPr>
        <a:xfrm>
          <a:off x="8699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18407</xdr:rowOff>
    </xdr:from>
    <xdr:ext cx="378565" cy="259045"/>
    <xdr:sp macro="" textlink="">
      <xdr:nvSpPr>
        <xdr:cNvPr id="295" name="テキスト ボックス 294"/>
        <xdr:cNvSpPr txBox="1"/>
      </xdr:nvSpPr>
      <xdr:spPr>
        <a:xfrm>
          <a:off x="8561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153873</xdr:rowOff>
    </xdr:from>
    <xdr:to>
      <xdr:col>41</xdr:col>
      <xdr:colOff>50800</xdr:colOff>
      <xdr:row>34</xdr:row>
      <xdr:rowOff>169418</xdr:rowOff>
    </xdr:to>
    <xdr:cxnSp macro="">
      <xdr:nvCxnSpPr>
        <xdr:cNvPr id="296" name="直線コネクタ 295"/>
        <xdr:cNvCxnSpPr/>
      </xdr:nvCxnSpPr>
      <xdr:spPr>
        <a:xfrm flipV="1">
          <a:off x="6972300" y="5983173"/>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72441</xdr:rowOff>
    </xdr:from>
    <xdr:to>
      <xdr:col>41</xdr:col>
      <xdr:colOff>101600</xdr:colOff>
      <xdr:row>38</xdr:row>
      <xdr:rowOff>2591</xdr:rowOff>
    </xdr:to>
    <xdr:sp macro="" textlink="">
      <xdr:nvSpPr>
        <xdr:cNvPr id="297" name="フローチャート: 判断 296"/>
        <xdr:cNvSpPr/>
      </xdr:nvSpPr>
      <xdr:spPr>
        <a:xfrm>
          <a:off x="7810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165168</xdr:rowOff>
    </xdr:from>
    <xdr:ext cx="378565" cy="259045"/>
    <xdr:sp macro="" textlink="">
      <xdr:nvSpPr>
        <xdr:cNvPr id="298" name="テキスト ボックス 297"/>
        <xdr:cNvSpPr txBox="1"/>
      </xdr:nvSpPr>
      <xdr:spPr>
        <a:xfrm>
          <a:off x="7672017" y="6508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90272</xdr:rowOff>
    </xdr:from>
    <xdr:to>
      <xdr:col>36</xdr:col>
      <xdr:colOff>165100</xdr:colOff>
      <xdr:row>38</xdr:row>
      <xdr:rowOff>20422</xdr:rowOff>
    </xdr:to>
    <xdr:sp macro="" textlink="">
      <xdr:nvSpPr>
        <xdr:cNvPr id="299" name="フローチャート: 判断 298"/>
        <xdr:cNvSpPr/>
      </xdr:nvSpPr>
      <xdr:spPr>
        <a:xfrm>
          <a:off x="6921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11548</xdr:rowOff>
    </xdr:from>
    <xdr:ext cx="378565" cy="259045"/>
    <xdr:sp macro="" textlink="">
      <xdr:nvSpPr>
        <xdr:cNvPr id="300" name="テキスト ボックス 299"/>
        <xdr:cNvSpPr txBox="1"/>
      </xdr:nvSpPr>
      <xdr:spPr>
        <a:xfrm>
          <a:off x="6783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113360</xdr:rowOff>
    </xdr:from>
    <xdr:to>
      <xdr:col>55</xdr:col>
      <xdr:colOff>50800</xdr:colOff>
      <xdr:row>33</xdr:row>
      <xdr:rowOff>43510</xdr:rowOff>
    </xdr:to>
    <xdr:sp macro="" textlink="">
      <xdr:nvSpPr>
        <xdr:cNvPr id="306" name="楕円 305"/>
        <xdr:cNvSpPr/>
      </xdr:nvSpPr>
      <xdr:spPr>
        <a:xfrm>
          <a:off x="10426700" y="55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136237</xdr:rowOff>
    </xdr:from>
    <xdr:ext cx="469744" cy="259045"/>
    <xdr:sp macro="" textlink="">
      <xdr:nvSpPr>
        <xdr:cNvPr id="307" name="労働費該当値テキスト"/>
        <xdr:cNvSpPr txBox="1"/>
      </xdr:nvSpPr>
      <xdr:spPr>
        <a:xfrm>
          <a:off x="10528300" y="54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127076</xdr:rowOff>
    </xdr:from>
    <xdr:to>
      <xdr:col>50</xdr:col>
      <xdr:colOff>165100</xdr:colOff>
      <xdr:row>35</xdr:row>
      <xdr:rowOff>57226</xdr:rowOff>
    </xdr:to>
    <xdr:sp macro="" textlink="">
      <xdr:nvSpPr>
        <xdr:cNvPr id="308" name="楕円 307"/>
        <xdr:cNvSpPr/>
      </xdr:nvSpPr>
      <xdr:spPr>
        <a:xfrm>
          <a:off x="9588500" y="59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73753</xdr:rowOff>
    </xdr:from>
    <xdr:ext cx="469744" cy="259045"/>
    <xdr:sp macro="" textlink="">
      <xdr:nvSpPr>
        <xdr:cNvPr id="309" name="テキスト ボックス 308"/>
        <xdr:cNvSpPr txBox="1"/>
      </xdr:nvSpPr>
      <xdr:spPr>
        <a:xfrm>
          <a:off x="9404428" y="57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98730</xdr:rowOff>
    </xdr:from>
    <xdr:to>
      <xdr:col>46</xdr:col>
      <xdr:colOff>38100</xdr:colOff>
      <xdr:row>35</xdr:row>
      <xdr:rowOff>28880</xdr:rowOff>
    </xdr:to>
    <xdr:sp macro="" textlink="">
      <xdr:nvSpPr>
        <xdr:cNvPr id="310" name="楕円 309"/>
        <xdr:cNvSpPr/>
      </xdr:nvSpPr>
      <xdr:spPr>
        <a:xfrm>
          <a:off x="8699500" y="59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45407</xdr:rowOff>
    </xdr:from>
    <xdr:ext cx="469744" cy="259045"/>
    <xdr:sp macro="" textlink="">
      <xdr:nvSpPr>
        <xdr:cNvPr id="311" name="テキスト ボックス 310"/>
        <xdr:cNvSpPr txBox="1"/>
      </xdr:nvSpPr>
      <xdr:spPr>
        <a:xfrm>
          <a:off x="8515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103073</xdr:rowOff>
    </xdr:from>
    <xdr:to>
      <xdr:col>41</xdr:col>
      <xdr:colOff>101600</xdr:colOff>
      <xdr:row>35</xdr:row>
      <xdr:rowOff>33223</xdr:rowOff>
    </xdr:to>
    <xdr:sp macro="" textlink="">
      <xdr:nvSpPr>
        <xdr:cNvPr id="312" name="楕円 311"/>
        <xdr:cNvSpPr/>
      </xdr:nvSpPr>
      <xdr:spPr>
        <a:xfrm>
          <a:off x="7810500" y="593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49750</xdr:rowOff>
    </xdr:from>
    <xdr:ext cx="469744" cy="259045"/>
    <xdr:sp macro="" textlink="">
      <xdr:nvSpPr>
        <xdr:cNvPr id="313" name="テキスト ボックス 312"/>
        <xdr:cNvSpPr txBox="1"/>
      </xdr:nvSpPr>
      <xdr:spPr>
        <a:xfrm>
          <a:off x="7626428" y="57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118618</xdr:rowOff>
    </xdr:from>
    <xdr:to>
      <xdr:col>36</xdr:col>
      <xdr:colOff>165100</xdr:colOff>
      <xdr:row>35</xdr:row>
      <xdr:rowOff>48768</xdr:rowOff>
    </xdr:to>
    <xdr:sp macro="" textlink="">
      <xdr:nvSpPr>
        <xdr:cNvPr id="314" name="楕円 313"/>
        <xdr:cNvSpPr/>
      </xdr:nvSpPr>
      <xdr:spPr>
        <a:xfrm>
          <a:off x="6921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65295</xdr:rowOff>
    </xdr:from>
    <xdr:ext cx="469744" cy="259045"/>
    <xdr:sp macro="" textlink="">
      <xdr:nvSpPr>
        <xdr:cNvPr id="315" name="テキスト ボックス 314"/>
        <xdr:cNvSpPr txBox="1"/>
      </xdr:nvSpPr>
      <xdr:spPr>
        <a:xfrm>
          <a:off x="6737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141117</xdr:rowOff>
    </xdr:from>
    <xdr:to>
      <xdr:col>54</xdr:col>
      <xdr:colOff>189865</xdr:colOff>
      <xdr:row>58</xdr:row>
      <xdr:rowOff>98895</xdr:rowOff>
    </xdr:to>
    <xdr:cxnSp macro="">
      <xdr:nvCxnSpPr>
        <xdr:cNvPr id="337" name="直線コネクタ 336"/>
        <xdr:cNvCxnSpPr/>
      </xdr:nvCxnSpPr>
      <xdr:spPr>
        <a:xfrm flipV="1">
          <a:off x="10475595" y="8713617"/>
          <a:ext cx="1270" cy="132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102722</xdr:rowOff>
    </xdr:from>
    <xdr:ext cx="469744" cy="259045"/>
    <xdr:sp macro="" textlink="">
      <xdr:nvSpPr>
        <xdr:cNvPr id="338" name="農林水産業費最小値テキスト"/>
        <xdr:cNvSpPr txBox="1"/>
      </xdr:nvSpPr>
      <xdr:spPr>
        <a:xfrm>
          <a:off x="10528300"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98895</xdr:rowOff>
    </xdr:from>
    <xdr:to>
      <xdr:col>55</xdr:col>
      <xdr:colOff>88900</xdr:colOff>
      <xdr:row>58</xdr:row>
      <xdr:rowOff>98895</xdr:rowOff>
    </xdr:to>
    <xdr:cxnSp macro="">
      <xdr:nvCxnSpPr>
        <xdr:cNvPr id="339" name="直線コネクタ 338"/>
        <xdr:cNvCxnSpPr/>
      </xdr:nvCxnSpPr>
      <xdr:spPr>
        <a:xfrm>
          <a:off x="10388600" y="1004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87794</xdr:rowOff>
    </xdr:from>
    <xdr:ext cx="534377" cy="259045"/>
    <xdr:sp macro="" textlink="">
      <xdr:nvSpPr>
        <xdr:cNvPr id="340" name="農林水産業費最大値テキスト"/>
        <xdr:cNvSpPr txBox="1"/>
      </xdr:nvSpPr>
      <xdr:spPr>
        <a:xfrm>
          <a:off x="10528300" y="84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141117</xdr:rowOff>
    </xdr:from>
    <xdr:to>
      <xdr:col>55</xdr:col>
      <xdr:colOff>88900</xdr:colOff>
      <xdr:row>50</xdr:row>
      <xdr:rowOff>141117</xdr:rowOff>
    </xdr:to>
    <xdr:cxnSp macro="">
      <xdr:nvCxnSpPr>
        <xdr:cNvPr id="341" name="直線コネクタ 340"/>
        <xdr:cNvCxnSpPr/>
      </xdr:nvCxnSpPr>
      <xdr:spPr>
        <a:xfrm>
          <a:off x="10388600" y="87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78618</xdr:rowOff>
    </xdr:from>
    <xdr:to>
      <xdr:col>55</xdr:col>
      <xdr:colOff>0</xdr:colOff>
      <xdr:row>57</xdr:row>
      <xdr:rowOff>82893</xdr:rowOff>
    </xdr:to>
    <xdr:cxnSp macro="">
      <xdr:nvCxnSpPr>
        <xdr:cNvPr id="342" name="直線コネクタ 341"/>
        <xdr:cNvCxnSpPr/>
      </xdr:nvCxnSpPr>
      <xdr:spPr>
        <a:xfrm flipV="1">
          <a:off x="9639300" y="9851268"/>
          <a:ext cx="8382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47449</xdr:rowOff>
    </xdr:from>
    <xdr:ext cx="534377" cy="259045"/>
    <xdr:sp macro="" textlink="">
      <xdr:nvSpPr>
        <xdr:cNvPr id="343" name="農林水産業費平均値テキスト"/>
        <xdr:cNvSpPr txBox="1"/>
      </xdr:nvSpPr>
      <xdr:spPr>
        <a:xfrm>
          <a:off x="10528300" y="9477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24572</xdr:rowOff>
    </xdr:from>
    <xdr:to>
      <xdr:col>55</xdr:col>
      <xdr:colOff>50800</xdr:colOff>
      <xdr:row>56</xdr:row>
      <xdr:rowOff>126172</xdr:rowOff>
    </xdr:to>
    <xdr:sp macro="" textlink="">
      <xdr:nvSpPr>
        <xdr:cNvPr id="344" name="フローチャート: 判断 343"/>
        <xdr:cNvSpPr/>
      </xdr:nvSpPr>
      <xdr:spPr>
        <a:xfrm>
          <a:off x="104267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128567</xdr:rowOff>
    </xdr:from>
    <xdr:to>
      <xdr:col>50</xdr:col>
      <xdr:colOff>114300</xdr:colOff>
      <xdr:row>57</xdr:row>
      <xdr:rowOff>82893</xdr:rowOff>
    </xdr:to>
    <xdr:cxnSp macro="">
      <xdr:nvCxnSpPr>
        <xdr:cNvPr id="345" name="直線コネクタ 344"/>
        <xdr:cNvCxnSpPr/>
      </xdr:nvCxnSpPr>
      <xdr:spPr>
        <a:xfrm>
          <a:off x="8750300" y="9729767"/>
          <a:ext cx="889000" cy="1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65674</xdr:rowOff>
    </xdr:from>
    <xdr:to>
      <xdr:col>50</xdr:col>
      <xdr:colOff>165100</xdr:colOff>
      <xdr:row>56</xdr:row>
      <xdr:rowOff>167274</xdr:rowOff>
    </xdr:to>
    <xdr:sp macro="" textlink="">
      <xdr:nvSpPr>
        <xdr:cNvPr id="346" name="フローチャート: 判断 345"/>
        <xdr:cNvSpPr/>
      </xdr:nvSpPr>
      <xdr:spPr>
        <a:xfrm>
          <a:off x="9588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12351</xdr:rowOff>
    </xdr:from>
    <xdr:ext cx="534377" cy="259045"/>
    <xdr:sp macro="" textlink="">
      <xdr:nvSpPr>
        <xdr:cNvPr id="347" name="テキスト ボックス 346"/>
        <xdr:cNvSpPr txBox="1"/>
      </xdr:nvSpPr>
      <xdr:spPr>
        <a:xfrm>
          <a:off x="9372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128567</xdr:rowOff>
    </xdr:from>
    <xdr:to>
      <xdr:col>45</xdr:col>
      <xdr:colOff>177800</xdr:colOff>
      <xdr:row>57</xdr:row>
      <xdr:rowOff>90825</xdr:rowOff>
    </xdr:to>
    <xdr:cxnSp macro="">
      <xdr:nvCxnSpPr>
        <xdr:cNvPr id="348" name="直線コネクタ 347"/>
        <xdr:cNvCxnSpPr/>
      </xdr:nvCxnSpPr>
      <xdr:spPr>
        <a:xfrm flipV="1">
          <a:off x="7861300" y="9729767"/>
          <a:ext cx="889000" cy="13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15954</xdr:rowOff>
    </xdr:from>
    <xdr:to>
      <xdr:col>46</xdr:col>
      <xdr:colOff>38100</xdr:colOff>
      <xdr:row>56</xdr:row>
      <xdr:rowOff>117554</xdr:rowOff>
    </xdr:to>
    <xdr:sp macro="" textlink="">
      <xdr:nvSpPr>
        <xdr:cNvPr id="349" name="フローチャート: 判断 348"/>
        <xdr:cNvSpPr/>
      </xdr:nvSpPr>
      <xdr:spPr>
        <a:xfrm>
          <a:off x="8699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134081</xdr:rowOff>
    </xdr:from>
    <xdr:ext cx="534377" cy="259045"/>
    <xdr:sp macro="" textlink="">
      <xdr:nvSpPr>
        <xdr:cNvPr id="350" name="テキスト ボックス 349"/>
        <xdr:cNvSpPr txBox="1"/>
      </xdr:nvSpPr>
      <xdr:spPr>
        <a:xfrm>
          <a:off x="8483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86551</xdr:rowOff>
    </xdr:from>
    <xdr:to>
      <xdr:col>41</xdr:col>
      <xdr:colOff>50800</xdr:colOff>
      <xdr:row>57</xdr:row>
      <xdr:rowOff>90825</xdr:rowOff>
    </xdr:to>
    <xdr:cxnSp macro="">
      <xdr:nvCxnSpPr>
        <xdr:cNvPr id="351" name="直線コネクタ 350"/>
        <xdr:cNvCxnSpPr/>
      </xdr:nvCxnSpPr>
      <xdr:spPr>
        <a:xfrm>
          <a:off x="6972300" y="9859201"/>
          <a:ext cx="88900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51021</xdr:rowOff>
    </xdr:from>
    <xdr:to>
      <xdr:col>41</xdr:col>
      <xdr:colOff>101600</xdr:colOff>
      <xdr:row>56</xdr:row>
      <xdr:rowOff>152621</xdr:rowOff>
    </xdr:to>
    <xdr:sp macro="" textlink="">
      <xdr:nvSpPr>
        <xdr:cNvPr id="352" name="フローチャート: 判断 351"/>
        <xdr:cNvSpPr/>
      </xdr:nvSpPr>
      <xdr:spPr>
        <a:xfrm>
          <a:off x="7810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169148</xdr:rowOff>
    </xdr:from>
    <xdr:ext cx="534377" cy="259045"/>
    <xdr:sp macro="" textlink="">
      <xdr:nvSpPr>
        <xdr:cNvPr id="353" name="テキスト ボックス 352"/>
        <xdr:cNvSpPr txBox="1"/>
      </xdr:nvSpPr>
      <xdr:spPr>
        <a:xfrm>
          <a:off x="7594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90798</xdr:rowOff>
    </xdr:from>
    <xdr:to>
      <xdr:col>36</xdr:col>
      <xdr:colOff>165100</xdr:colOff>
      <xdr:row>57</xdr:row>
      <xdr:rowOff>20948</xdr:rowOff>
    </xdr:to>
    <xdr:sp macro="" textlink="">
      <xdr:nvSpPr>
        <xdr:cNvPr id="354" name="フローチャート: 判断 353"/>
        <xdr:cNvSpPr/>
      </xdr:nvSpPr>
      <xdr:spPr>
        <a:xfrm>
          <a:off x="6921500" y="969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37475</xdr:rowOff>
    </xdr:from>
    <xdr:ext cx="534377" cy="259045"/>
    <xdr:sp macro="" textlink="">
      <xdr:nvSpPr>
        <xdr:cNvPr id="355" name="テキスト ボックス 354"/>
        <xdr:cNvSpPr txBox="1"/>
      </xdr:nvSpPr>
      <xdr:spPr>
        <a:xfrm>
          <a:off x="6705111" y="946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27818</xdr:rowOff>
    </xdr:from>
    <xdr:to>
      <xdr:col>55</xdr:col>
      <xdr:colOff>50800</xdr:colOff>
      <xdr:row>57</xdr:row>
      <xdr:rowOff>129418</xdr:rowOff>
    </xdr:to>
    <xdr:sp macro="" textlink="">
      <xdr:nvSpPr>
        <xdr:cNvPr id="361" name="楕円 360"/>
        <xdr:cNvSpPr/>
      </xdr:nvSpPr>
      <xdr:spPr>
        <a:xfrm>
          <a:off x="10426700" y="980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6245</xdr:rowOff>
    </xdr:from>
    <xdr:ext cx="534377" cy="259045"/>
    <xdr:sp macro="" textlink="">
      <xdr:nvSpPr>
        <xdr:cNvPr id="362" name="農林水産業費該当値テキスト"/>
        <xdr:cNvSpPr txBox="1"/>
      </xdr:nvSpPr>
      <xdr:spPr>
        <a:xfrm>
          <a:off x="10528300" y="977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32093</xdr:rowOff>
    </xdr:from>
    <xdr:to>
      <xdr:col>50</xdr:col>
      <xdr:colOff>165100</xdr:colOff>
      <xdr:row>57</xdr:row>
      <xdr:rowOff>133693</xdr:rowOff>
    </xdr:to>
    <xdr:sp macro="" textlink="">
      <xdr:nvSpPr>
        <xdr:cNvPr id="363" name="楕円 362"/>
        <xdr:cNvSpPr/>
      </xdr:nvSpPr>
      <xdr:spPr>
        <a:xfrm>
          <a:off x="9588500" y="98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124820</xdr:rowOff>
    </xdr:from>
    <xdr:ext cx="469744" cy="259045"/>
    <xdr:sp macro="" textlink="">
      <xdr:nvSpPr>
        <xdr:cNvPr id="364" name="テキスト ボックス 363"/>
        <xdr:cNvSpPr txBox="1"/>
      </xdr:nvSpPr>
      <xdr:spPr>
        <a:xfrm>
          <a:off x="9404428" y="989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77767</xdr:rowOff>
    </xdr:from>
    <xdr:to>
      <xdr:col>46</xdr:col>
      <xdr:colOff>38100</xdr:colOff>
      <xdr:row>57</xdr:row>
      <xdr:rowOff>7917</xdr:rowOff>
    </xdr:to>
    <xdr:sp macro="" textlink="">
      <xdr:nvSpPr>
        <xdr:cNvPr id="365" name="楕円 364"/>
        <xdr:cNvSpPr/>
      </xdr:nvSpPr>
      <xdr:spPr>
        <a:xfrm>
          <a:off x="8699500" y="967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170494</xdr:rowOff>
    </xdr:from>
    <xdr:ext cx="534377" cy="259045"/>
    <xdr:sp macro="" textlink="">
      <xdr:nvSpPr>
        <xdr:cNvPr id="366" name="テキスト ボックス 365"/>
        <xdr:cNvSpPr txBox="1"/>
      </xdr:nvSpPr>
      <xdr:spPr>
        <a:xfrm>
          <a:off x="8483111" y="97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40025</xdr:rowOff>
    </xdr:from>
    <xdr:to>
      <xdr:col>41</xdr:col>
      <xdr:colOff>101600</xdr:colOff>
      <xdr:row>57</xdr:row>
      <xdr:rowOff>141625</xdr:rowOff>
    </xdr:to>
    <xdr:sp macro="" textlink="">
      <xdr:nvSpPr>
        <xdr:cNvPr id="367" name="楕円 366"/>
        <xdr:cNvSpPr/>
      </xdr:nvSpPr>
      <xdr:spPr>
        <a:xfrm>
          <a:off x="7810500" y="98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132752</xdr:rowOff>
    </xdr:from>
    <xdr:ext cx="469744" cy="259045"/>
    <xdr:sp macro="" textlink="">
      <xdr:nvSpPr>
        <xdr:cNvPr id="368" name="テキスト ボックス 367"/>
        <xdr:cNvSpPr txBox="1"/>
      </xdr:nvSpPr>
      <xdr:spPr>
        <a:xfrm>
          <a:off x="7626428" y="990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35751</xdr:rowOff>
    </xdr:from>
    <xdr:to>
      <xdr:col>36</xdr:col>
      <xdr:colOff>165100</xdr:colOff>
      <xdr:row>57</xdr:row>
      <xdr:rowOff>137351</xdr:rowOff>
    </xdr:to>
    <xdr:sp macro="" textlink="">
      <xdr:nvSpPr>
        <xdr:cNvPr id="369" name="楕円 368"/>
        <xdr:cNvSpPr/>
      </xdr:nvSpPr>
      <xdr:spPr>
        <a:xfrm>
          <a:off x="6921500" y="98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128478</xdr:rowOff>
    </xdr:from>
    <xdr:ext cx="469744" cy="259045"/>
    <xdr:sp macro="" textlink="">
      <xdr:nvSpPr>
        <xdr:cNvPr id="370" name="テキスト ボックス 369"/>
        <xdr:cNvSpPr txBox="1"/>
      </xdr:nvSpPr>
      <xdr:spPr>
        <a:xfrm>
          <a:off x="6737428" y="990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77818</xdr:rowOff>
    </xdr:from>
    <xdr:to>
      <xdr:col>54</xdr:col>
      <xdr:colOff>189865</xdr:colOff>
      <xdr:row>78</xdr:row>
      <xdr:rowOff>62799</xdr:rowOff>
    </xdr:to>
    <xdr:cxnSp macro="">
      <xdr:nvCxnSpPr>
        <xdr:cNvPr id="392" name="直線コネクタ 391"/>
        <xdr:cNvCxnSpPr/>
      </xdr:nvCxnSpPr>
      <xdr:spPr>
        <a:xfrm flipV="1">
          <a:off x="10475595" y="12079318"/>
          <a:ext cx="1270" cy="135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66626</xdr:rowOff>
    </xdr:from>
    <xdr:ext cx="469744" cy="259045"/>
    <xdr:sp macro="" textlink="">
      <xdr:nvSpPr>
        <xdr:cNvPr id="393" name="商工費最小値テキスト"/>
        <xdr:cNvSpPr txBox="1"/>
      </xdr:nvSpPr>
      <xdr:spPr>
        <a:xfrm>
          <a:off x="10528300" y="134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62799</xdr:rowOff>
    </xdr:from>
    <xdr:to>
      <xdr:col>55</xdr:col>
      <xdr:colOff>88900</xdr:colOff>
      <xdr:row>78</xdr:row>
      <xdr:rowOff>62799</xdr:rowOff>
    </xdr:to>
    <xdr:cxnSp macro="">
      <xdr:nvCxnSpPr>
        <xdr:cNvPr id="394" name="直線コネクタ 393"/>
        <xdr:cNvCxnSpPr/>
      </xdr:nvCxnSpPr>
      <xdr:spPr>
        <a:xfrm>
          <a:off x="10388600" y="1343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24495</xdr:rowOff>
    </xdr:from>
    <xdr:ext cx="534377" cy="259045"/>
    <xdr:sp macro="" textlink="">
      <xdr:nvSpPr>
        <xdr:cNvPr id="395" name="商工費最大値テキスト"/>
        <xdr:cNvSpPr txBox="1"/>
      </xdr:nvSpPr>
      <xdr:spPr>
        <a:xfrm>
          <a:off x="10528300" y="11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77818</xdr:rowOff>
    </xdr:from>
    <xdr:to>
      <xdr:col>55</xdr:col>
      <xdr:colOff>88900</xdr:colOff>
      <xdr:row>70</xdr:row>
      <xdr:rowOff>77818</xdr:rowOff>
    </xdr:to>
    <xdr:cxnSp macro="">
      <xdr:nvCxnSpPr>
        <xdr:cNvPr id="396" name="直線コネクタ 395"/>
        <xdr:cNvCxnSpPr/>
      </xdr:nvCxnSpPr>
      <xdr:spPr>
        <a:xfrm>
          <a:off x="10388600" y="1207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18999</xdr:rowOff>
    </xdr:from>
    <xdr:to>
      <xdr:col>55</xdr:col>
      <xdr:colOff>0</xdr:colOff>
      <xdr:row>78</xdr:row>
      <xdr:rowOff>19707</xdr:rowOff>
    </xdr:to>
    <xdr:cxnSp macro="">
      <xdr:nvCxnSpPr>
        <xdr:cNvPr id="397" name="直線コネクタ 396"/>
        <xdr:cNvCxnSpPr/>
      </xdr:nvCxnSpPr>
      <xdr:spPr>
        <a:xfrm flipV="1">
          <a:off x="9639300" y="13392099"/>
          <a:ext cx="8382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11605</xdr:rowOff>
    </xdr:from>
    <xdr:ext cx="534377" cy="259045"/>
    <xdr:sp macro="" textlink="">
      <xdr:nvSpPr>
        <xdr:cNvPr id="398" name="商工費平均値テキスト"/>
        <xdr:cNvSpPr txBox="1"/>
      </xdr:nvSpPr>
      <xdr:spPr>
        <a:xfrm>
          <a:off x="10528300" y="12870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160178</xdr:rowOff>
    </xdr:from>
    <xdr:to>
      <xdr:col>55</xdr:col>
      <xdr:colOff>50800</xdr:colOff>
      <xdr:row>76</xdr:row>
      <xdr:rowOff>90328</xdr:rowOff>
    </xdr:to>
    <xdr:sp macro="" textlink="">
      <xdr:nvSpPr>
        <xdr:cNvPr id="399" name="フローチャート: 判断 398"/>
        <xdr:cNvSpPr/>
      </xdr:nvSpPr>
      <xdr:spPr>
        <a:xfrm>
          <a:off x="10426700" y="130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19707</xdr:rowOff>
    </xdr:from>
    <xdr:to>
      <xdr:col>50</xdr:col>
      <xdr:colOff>114300</xdr:colOff>
      <xdr:row>78</xdr:row>
      <xdr:rowOff>29378</xdr:rowOff>
    </xdr:to>
    <xdr:cxnSp macro="">
      <xdr:nvCxnSpPr>
        <xdr:cNvPr id="400" name="直線コネクタ 399"/>
        <xdr:cNvCxnSpPr/>
      </xdr:nvCxnSpPr>
      <xdr:spPr>
        <a:xfrm flipV="1">
          <a:off x="8750300" y="13392807"/>
          <a:ext cx="889000" cy="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86271</xdr:rowOff>
    </xdr:from>
    <xdr:to>
      <xdr:col>50</xdr:col>
      <xdr:colOff>165100</xdr:colOff>
      <xdr:row>77</xdr:row>
      <xdr:rowOff>16421</xdr:rowOff>
    </xdr:to>
    <xdr:sp macro="" textlink="">
      <xdr:nvSpPr>
        <xdr:cNvPr id="401" name="フローチャート: 判断 400"/>
        <xdr:cNvSpPr/>
      </xdr:nvSpPr>
      <xdr:spPr>
        <a:xfrm>
          <a:off x="9588500" y="131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32948</xdr:rowOff>
    </xdr:from>
    <xdr:ext cx="534377" cy="259045"/>
    <xdr:sp macro="" textlink="">
      <xdr:nvSpPr>
        <xdr:cNvPr id="402" name="テキスト ボックス 401"/>
        <xdr:cNvSpPr txBox="1"/>
      </xdr:nvSpPr>
      <xdr:spPr>
        <a:xfrm>
          <a:off x="9372111" y="128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29378</xdr:rowOff>
    </xdr:from>
    <xdr:to>
      <xdr:col>45</xdr:col>
      <xdr:colOff>177800</xdr:colOff>
      <xdr:row>78</xdr:row>
      <xdr:rowOff>45540</xdr:rowOff>
    </xdr:to>
    <xdr:cxnSp macro="">
      <xdr:nvCxnSpPr>
        <xdr:cNvPr id="403" name="直線コネクタ 402"/>
        <xdr:cNvCxnSpPr/>
      </xdr:nvCxnSpPr>
      <xdr:spPr>
        <a:xfrm flipV="1">
          <a:off x="7861300" y="13402478"/>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82728</xdr:rowOff>
    </xdr:from>
    <xdr:to>
      <xdr:col>46</xdr:col>
      <xdr:colOff>38100</xdr:colOff>
      <xdr:row>77</xdr:row>
      <xdr:rowOff>12878</xdr:rowOff>
    </xdr:to>
    <xdr:sp macro="" textlink="">
      <xdr:nvSpPr>
        <xdr:cNvPr id="404" name="フローチャート: 判断 403"/>
        <xdr:cNvSpPr/>
      </xdr:nvSpPr>
      <xdr:spPr>
        <a:xfrm>
          <a:off x="86995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29405</xdr:rowOff>
    </xdr:from>
    <xdr:ext cx="534377" cy="259045"/>
    <xdr:sp macro="" textlink="">
      <xdr:nvSpPr>
        <xdr:cNvPr id="405" name="テキスト ボックス 404"/>
        <xdr:cNvSpPr txBox="1"/>
      </xdr:nvSpPr>
      <xdr:spPr>
        <a:xfrm>
          <a:off x="8483111" y="1288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148135</xdr:rowOff>
    </xdr:from>
    <xdr:to>
      <xdr:col>41</xdr:col>
      <xdr:colOff>50800</xdr:colOff>
      <xdr:row>78</xdr:row>
      <xdr:rowOff>45540</xdr:rowOff>
    </xdr:to>
    <xdr:cxnSp macro="">
      <xdr:nvCxnSpPr>
        <xdr:cNvPr id="406" name="直線コネクタ 405"/>
        <xdr:cNvCxnSpPr/>
      </xdr:nvCxnSpPr>
      <xdr:spPr>
        <a:xfrm>
          <a:off x="6972300" y="13178335"/>
          <a:ext cx="889000" cy="24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97839</xdr:rowOff>
    </xdr:from>
    <xdr:to>
      <xdr:col>41</xdr:col>
      <xdr:colOff>101600</xdr:colOff>
      <xdr:row>77</xdr:row>
      <xdr:rowOff>27989</xdr:rowOff>
    </xdr:to>
    <xdr:sp macro="" textlink="">
      <xdr:nvSpPr>
        <xdr:cNvPr id="407" name="フローチャート: 判断 406"/>
        <xdr:cNvSpPr/>
      </xdr:nvSpPr>
      <xdr:spPr>
        <a:xfrm>
          <a:off x="7810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44515</xdr:rowOff>
    </xdr:from>
    <xdr:ext cx="534377" cy="259045"/>
    <xdr:sp macro="" textlink="">
      <xdr:nvSpPr>
        <xdr:cNvPr id="408" name="テキスト ボックス 407"/>
        <xdr:cNvSpPr txBox="1"/>
      </xdr:nvSpPr>
      <xdr:spPr>
        <a:xfrm>
          <a:off x="7594111" y="129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60919</xdr:rowOff>
    </xdr:from>
    <xdr:to>
      <xdr:col>36</xdr:col>
      <xdr:colOff>165100</xdr:colOff>
      <xdr:row>76</xdr:row>
      <xdr:rowOff>162519</xdr:rowOff>
    </xdr:to>
    <xdr:sp macro="" textlink="">
      <xdr:nvSpPr>
        <xdr:cNvPr id="409" name="フローチャート: 判断 408"/>
        <xdr:cNvSpPr/>
      </xdr:nvSpPr>
      <xdr:spPr>
        <a:xfrm>
          <a:off x="69215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7597</xdr:rowOff>
    </xdr:from>
    <xdr:ext cx="534377" cy="259045"/>
    <xdr:sp macro="" textlink="">
      <xdr:nvSpPr>
        <xdr:cNvPr id="410" name="テキスト ボックス 409"/>
        <xdr:cNvSpPr txBox="1"/>
      </xdr:nvSpPr>
      <xdr:spPr>
        <a:xfrm>
          <a:off x="6705111" y="1286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139649</xdr:rowOff>
    </xdr:from>
    <xdr:to>
      <xdr:col>55</xdr:col>
      <xdr:colOff>50800</xdr:colOff>
      <xdr:row>78</xdr:row>
      <xdr:rowOff>69799</xdr:rowOff>
    </xdr:to>
    <xdr:sp macro="" textlink="">
      <xdr:nvSpPr>
        <xdr:cNvPr id="416" name="楕円 415"/>
        <xdr:cNvSpPr/>
      </xdr:nvSpPr>
      <xdr:spPr>
        <a:xfrm>
          <a:off x="10426700" y="1334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54576</xdr:rowOff>
    </xdr:from>
    <xdr:ext cx="469744" cy="259045"/>
    <xdr:sp macro="" textlink="">
      <xdr:nvSpPr>
        <xdr:cNvPr id="417" name="商工費該当値テキスト"/>
        <xdr:cNvSpPr txBox="1"/>
      </xdr:nvSpPr>
      <xdr:spPr>
        <a:xfrm>
          <a:off x="10528300" y="1325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140357</xdr:rowOff>
    </xdr:from>
    <xdr:to>
      <xdr:col>50</xdr:col>
      <xdr:colOff>165100</xdr:colOff>
      <xdr:row>78</xdr:row>
      <xdr:rowOff>70507</xdr:rowOff>
    </xdr:to>
    <xdr:sp macro="" textlink="">
      <xdr:nvSpPr>
        <xdr:cNvPr id="418" name="楕円 417"/>
        <xdr:cNvSpPr/>
      </xdr:nvSpPr>
      <xdr:spPr>
        <a:xfrm>
          <a:off x="9588500" y="1334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61634</xdr:rowOff>
    </xdr:from>
    <xdr:ext cx="469744" cy="259045"/>
    <xdr:sp macro="" textlink="">
      <xdr:nvSpPr>
        <xdr:cNvPr id="419" name="テキスト ボックス 418"/>
        <xdr:cNvSpPr txBox="1"/>
      </xdr:nvSpPr>
      <xdr:spPr>
        <a:xfrm>
          <a:off x="9404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150028</xdr:rowOff>
    </xdr:from>
    <xdr:to>
      <xdr:col>46</xdr:col>
      <xdr:colOff>38100</xdr:colOff>
      <xdr:row>78</xdr:row>
      <xdr:rowOff>80178</xdr:rowOff>
    </xdr:to>
    <xdr:sp macro="" textlink="">
      <xdr:nvSpPr>
        <xdr:cNvPr id="420" name="楕円 419"/>
        <xdr:cNvSpPr/>
      </xdr:nvSpPr>
      <xdr:spPr>
        <a:xfrm>
          <a:off x="8699500" y="133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71305</xdr:rowOff>
    </xdr:from>
    <xdr:ext cx="469744" cy="259045"/>
    <xdr:sp macro="" textlink="">
      <xdr:nvSpPr>
        <xdr:cNvPr id="421" name="テキスト ボックス 420"/>
        <xdr:cNvSpPr txBox="1"/>
      </xdr:nvSpPr>
      <xdr:spPr>
        <a:xfrm>
          <a:off x="8515428" y="134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166190</xdr:rowOff>
    </xdr:from>
    <xdr:to>
      <xdr:col>41</xdr:col>
      <xdr:colOff>101600</xdr:colOff>
      <xdr:row>78</xdr:row>
      <xdr:rowOff>96340</xdr:rowOff>
    </xdr:to>
    <xdr:sp macro="" textlink="">
      <xdr:nvSpPr>
        <xdr:cNvPr id="422" name="楕円 421"/>
        <xdr:cNvSpPr/>
      </xdr:nvSpPr>
      <xdr:spPr>
        <a:xfrm>
          <a:off x="7810500" y="133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87467</xdr:rowOff>
    </xdr:from>
    <xdr:ext cx="469744" cy="259045"/>
    <xdr:sp macro="" textlink="">
      <xdr:nvSpPr>
        <xdr:cNvPr id="423" name="テキスト ボックス 422"/>
        <xdr:cNvSpPr txBox="1"/>
      </xdr:nvSpPr>
      <xdr:spPr>
        <a:xfrm>
          <a:off x="7626428" y="1346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97335</xdr:rowOff>
    </xdr:from>
    <xdr:to>
      <xdr:col>36</xdr:col>
      <xdr:colOff>165100</xdr:colOff>
      <xdr:row>77</xdr:row>
      <xdr:rowOff>27485</xdr:rowOff>
    </xdr:to>
    <xdr:sp macro="" textlink="">
      <xdr:nvSpPr>
        <xdr:cNvPr id="424" name="楕円 423"/>
        <xdr:cNvSpPr/>
      </xdr:nvSpPr>
      <xdr:spPr>
        <a:xfrm>
          <a:off x="6921500" y="1312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18612</xdr:rowOff>
    </xdr:from>
    <xdr:ext cx="534377" cy="259045"/>
    <xdr:sp macro="" textlink="">
      <xdr:nvSpPr>
        <xdr:cNvPr id="425" name="テキスト ボックス 424"/>
        <xdr:cNvSpPr txBox="1"/>
      </xdr:nvSpPr>
      <xdr:spPr>
        <a:xfrm>
          <a:off x="6705111" y="132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30800</xdr:rowOff>
    </xdr:from>
    <xdr:to>
      <xdr:col>54</xdr:col>
      <xdr:colOff>189865</xdr:colOff>
      <xdr:row>98</xdr:row>
      <xdr:rowOff>54304</xdr:rowOff>
    </xdr:to>
    <xdr:cxnSp macro="">
      <xdr:nvCxnSpPr>
        <xdr:cNvPr id="447" name="直線コネクタ 446"/>
        <xdr:cNvCxnSpPr/>
      </xdr:nvCxnSpPr>
      <xdr:spPr>
        <a:xfrm flipV="1">
          <a:off x="10475595" y="15804200"/>
          <a:ext cx="1270" cy="10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58131</xdr:rowOff>
    </xdr:from>
    <xdr:ext cx="534377" cy="259045"/>
    <xdr:sp macro="" textlink="">
      <xdr:nvSpPr>
        <xdr:cNvPr id="448" name="土木費最小値テキスト"/>
        <xdr:cNvSpPr txBox="1"/>
      </xdr:nvSpPr>
      <xdr:spPr>
        <a:xfrm>
          <a:off x="10528300" y="16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54304</xdr:rowOff>
    </xdr:from>
    <xdr:to>
      <xdr:col>55</xdr:col>
      <xdr:colOff>88900</xdr:colOff>
      <xdr:row>98</xdr:row>
      <xdr:rowOff>54304</xdr:rowOff>
    </xdr:to>
    <xdr:cxnSp macro="">
      <xdr:nvCxnSpPr>
        <xdr:cNvPr id="449" name="直線コネクタ 448"/>
        <xdr:cNvCxnSpPr/>
      </xdr:nvCxnSpPr>
      <xdr:spPr>
        <a:xfrm>
          <a:off x="10388600" y="1685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148927</xdr:rowOff>
    </xdr:from>
    <xdr:ext cx="599010" cy="259045"/>
    <xdr:sp macro="" textlink="">
      <xdr:nvSpPr>
        <xdr:cNvPr id="450" name="土木費最大値テキスト"/>
        <xdr:cNvSpPr txBox="1"/>
      </xdr:nvSpPr>
      <xdr:spPr>
        <a:xfrm>
          <a:off x="10528300" y="155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30800</xdr:rowOff>
    </xdr:from>
    <xdr:to>
      <xdr:col>55</xdr:col>
      <xdr:colOff>88900</xdr:colOff>
      <xdr:row>92</xdr:row>
      <xdr:rowOff>30800</xdr:rowOff>
    </xdr:to>
    <xdr:cxnSp macro="">
      <xdr:nvCxnSpPr>
        <xdr:cNvPr id="451" name="直線コネクタ 450"/>
        <xdr:cNvCxnSpPr/>
      </xdr:nvCxnSpPr>
      <xdr:spPr>
        <a:xfrm>
          <a:off x="10388600" y="1580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144396</xdr:rowOff>
    </xdr:from>
    <xdr:to>
      <xdr:col>55</xdr:col>
      <xdr:colOff>0</xdr:colOff>
      <xdr:row>97</xdr:row>
      <xdr:rowOff>158669</xdr:rowOff>
    </xdr:to>
    <xdr:cxnSp macro="">
      <xdr:nvCxnSpPr>
        <xdr:cNvPr id="452" name="直線コネクタ 451"/>
        <xdr:cNvCxnSpPr/>
      </xdr:nvCxnSpPr>
      <xdr:spPr>
        <a:xfrm flipV="1">
          <a:off x="9639300" y="16775046"/>
          <a:ext cx="838200" cy="1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25965</xdr:rowOff>
    </xdr:from>
    <xdr:ext cx="534377" cy="259045"/>
    <xdr:sp macro="" textlink="">
      <xdr:nvSpPr>
        <xdr:cNvPr id="453" name="土木費平均値テキスト"/>
        <xdr:cNvSpPr txBox="1"/>
      </xdr:nvSpPr>
      <xdr:spPr>
        <a:xfrm>
          <a:off x="10528300" y="1648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54" name="フローチャート: 判断 453"/>
        <xdr:cNvSpPr/>
      </xdr:nvSpPr>
      <xdr:spPr>
        <a:xfrm>
          <a:off x="104267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158669</xdr:rowOff>
    </xdr:from>
    <xdr:to>
      <xdr:col>50</xdr:col>
      <xdr:colOff>114300</xdr:colOff>
      <xdr:row>97</xdr:row>
      <xdr:rowOff>159730</xdr:rowOff>
    </xdr:to>
    <xdr:cxnSp macro="">
      <xdr:nvCxnSpPr>
        <xdr:cNvPr id="455" name="直線コネクタ 454"/>
        <xdr:cNvCxnSpPr/>
      </xdr:nvCxnSpPr>
      <xdr:spPr>
        <a:xfrm flipV="1">
          <a:off x="8750300" y="16789319"/>
          <a:ext cx="8890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6393</xdr:rowOff>
    </xdr:from>
    <xdr:to>
      <xdr:col>50</xdr:col>
      <xdr:colOff>165100</xdr:colOff>
      <xdr:row>97</xdr:row>
      <xdr:rowOff>107993</xdr:rowOff>
    </xdr:to>
    <xdr:sp macro="" textlink="">
      <xdr:nvSpPr>
        <xdr:cNvPr id="456" name="フローチャート: 判断 455"/>
        <xdr:cNvSpPr/>
      </xdr:nvSpPr>
      <xdr:spPr>
        <a:xfrm>
          <a:off x="95885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124520</xdr:rowOff>
    </xdr:from>
    <xdr:ext cx="534377" cy="259045"/>
    <xdr:sp macro="" textlink="">
      <xdr:nvSpPr>
        <xdr:cNvPr id="457" name="テキスト ボックス 456"/>
        <xdr:cNvSpPr txBox="1"/>
      </xdr:nvSpPr>
      <xdr:spPr>
        <a:xfrm>
          <a:off x="9372111" y="164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139554</xdr:rowOff>
    </xdr:from>
    <xdr:to>
      <xdr:col>45</xdr:col>
      <xdr:colOff>177800</xdr:colOff>
      <xdr:row>97</xdr:row>
      <xdr:rowOff>159730</xdr:rowOff>
    </xdr:to>
    <xdr:cxnSp macro="">
      <xdr:nvCxnSpPr>
        <xdr:cNvPr id="458" name="直線コネクタ 457"/>
        <xdr:cNvCxnSpPr/>
      </xdr:nvCxnSpPr>
      <xdr:spPr>
        <a:xfrm>
          <a:off x="7861300" y="16770204"/>
          <a:ext cx="889000" cy="2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168873</xdr:rowOff>
    </xdr:from>
    <xdr:to>
      <xdr:col>46</xdr:col>
      <xdr:colOff>38100</xdr:colOff>
      <xdr:row>97</xdr:row>
      <xdr:rowOff>99023</xdr:rowOff>
    </xdr:to>
    <xdr:sp macro="" textlink="">
      <xdr:nvSpPr>
        <xdr:cNvPr id="459" name="フローチャート: 判断 458"/>
        <xdr:cNvSpPr/>
      </xdr:nvSpPr>
      <xdr:spPr>
        <a:xfrm>
          <a:off x="8699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115550</xdr:rowOff>
    </xdr:from>
    <xdr:ext cx="534377" cy="259045"/>
    <xdr:sp macro="" textlink="">
      <xdr:nvSpPr>
        <xdr:cNvPr id="460" name="テキスト ボックス 459"/>
        <xdr:cNvSpPr txBox="1"/>
      </xdr:nvSpPr>
      <xdr:spPr>
        <a:xfrm>
          <a:off x="8483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139554</xdr:rowOff>
    </xdr:from>
    <xdr:to>
      <xdr:col>41</xdr:col>
      <xdr:colOff>50800</xdr:colOff>
      <xdr:row>97</xdr:row>
      <xdr:rowOff>139998</xdr:rowOff>
    </xdr:to>
    <xdr:cxnSp macro="">
      <xdr:nvCxnSpPr>
        <xdr:cNvPr id="461" name="直線コネクタ 460"/>
        <xdr:cNvCxnSpPr/>
      </xdr:nvCxnSpPr>
      <xdr:spPr>
        <a:xfrm flipV="1">
          <a:off x="6972300" y="16770204"/>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19817</xdr:rowOff>
    </xdr:from>
    <xdr:to>
      <xdr:col>41</xdr:col>
      <xdr:colOff>101600</xdr:colOff>
      <xdr:row>97</xdr:row>
      <xdr:rowOff>121417</xdr:rowOff>
    </xdr:to>
    <xdr:sp macro="" textlink="">
      <xdr:nvSpPr>
        <xdr:cNvPr id="462" name="フローチャート: 判断 461"/>
        <xdr:cNvSpPr/>
      </xdr:nvSpPr>
      <xdr:spPr>
        <a:xfrm>
          <a:off x="7810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137944</xdr:rowOff>
    </xdr:from>
    <xdr:ext cx="534377" cy="259045"/>
    <xdr:sp macro="" textlink="">
      <xdr:nvSpPr>
        <xdr:cNvPr id="463" name="テキスト ボックス 462"/>
        <xdr:cNvSpPr txBox="1"/>
      </xdr:nvSpPr>
      <xdr:spPr>
        <a:xfrm>
          <a:off x="7594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14029</xdr:rowOff>
    </xdr:from>
    <xdr:to>
      <xdr:col>36</xdr:col>
      <xdr:colOff>165100</xdr:colOff>
      <xdr:row>97</xdr:row>
      <xdr:rowOff>115629</xdr:rowOff>
    </xdr:to>
    <xdr:sp macro="" textlink="">
      <xdr:nvSpPr>
        <xdr:cNvPr id="464" name="フローチャート: 判断 463"/>
        <xdr:cNvSpPr/>
      </xdr:nvSpPr>
      <xdr:spPr>
        <a:xfrm>
          <a:off x="6921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132156</xdr:rowOff>
    </xdr:from>
    <xdr:ext cx="534377" cy="259045"/>
    <xdr:sp macro="" textlink="">
      <xdr:nvSpPr>
        <xdr:cNvPr id="465" name="テキスト ボックス 464"/>
        <xdr:cNvSpPr txBox="1"/>
      </xdr:nvSpPr>
      <xdr:spPr>
        <a:xfrm>
          <a:off x="6705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93596</xdr:rowOff>
    </xdr:from>
    <xdr:to>
      <xdr:col>55</xdr:col>
      <xdr:colOff>50800</xdr:colOff>
      <xdr:row>98</xdr:row>
      <xdr:rowOff>23746</xdr:rowOff>
    </xdr:to>
    <xdr:sp macro="" textlink="">
      <xdr:nvSpPr>
        <xdr:cNvPr id="471" name="楕円 470"/>
        <xdr:cNvSpPr/>
      </xdr:nvSpPr>
      <xdr:spPr>
        <a:xfrm>
          <a:off x="10426700" y="167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8523</xdr:rowOff>
    </xdr:from>
    <xdr:ext cx="534377" cy="259045"/>
    <xdr:sp macro="" textlink="">
      <xdr:nvSpPr>
        <xdr:cNvPr id="472" name="土木費該当値テキスト"/>
        <xdr:cNvSpPr txBox="1"/>
      </xdr:nvSpPr>
      <xdr:spPr>
        <a:xfrm>
          <a:off x="10528300" y="1663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107869</xdr:rowOff>
    </xdr:from>
    <xdr:to>
      <xdr:col>50</xdr:col>
      <xdr:colOff>165100</xdr:colOff>
      <xdr:row>98</xdr:row>
      <xdr:rowOff>38019</xdr:rowOff>
    </xdr:to>
    <xdr:sp macro="" textlink="">
      <xdr:nvSpPr>
        <xdr:cNvPr id="473" name="楕円 472"/>
        <xdr:cNvSpPr/>
      </xdr:nvSpPr>
      <xdr:spPr>
        <a:xfrm>
          <a:off x="9588500" y="1673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29146</xdr:rowOff>
    </xdr:from>
    <xdr:ext cx="534377" cy="259045"/>
    <xdr:sp macro="" textlink="">
      <xdr:nvSpPr>
        <xdr:cNvPr id="474" name="テキスト ボックス 473"/>
        <xdr:cNvSpPr txBox="1"/>
      </xdr:nvSpPr>
      <xdr:spPr>
        <a:xfrm>
          <a:off x="9372111" y="168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108930</xdr:rowOff>
    </xdr:from>
    <xdr:to>
      <xdr:col>46</xdr:col>
      <xdr:colOff>38100</xdr:colOff>
      <xdr:row>98</xdr:row>
      <xdr:rowOff>39080</xdr:rowOff>
    </xdr:to>
    <xdr:sp macro="" textlink="">
      <xdr:nvSpPr>
        <xdr:cNvPr id="475" name="楕円 474"/>
        <xdr:cNvSpPr/>
      </xdr:nvSpPr>
      <xdr:spPr>
        <a:xfrm>
          <a:off x="8699500" y="1673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30207</xdr:rowOff>
    </xdr:from>
    <xdr:ext cx="534377" cy="259045"/>
    <xdr:sp macro="" textlink="">
      <xdr:nvSpPr>
        <xdr:cNvPr id="476" name="テキスト ボックス 475"/>
        <xdr:cNvSpPr txBox="1"/>
      </xdr:nvSpPr>
      <xdr:spPr>
        <a:xfrm>
          <a:off x="8483111" y="1683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88754</xdr:rowOff>
    </xdr:from>
    <xdr:to>
      <xdr:col>41</xdr:col>
      <xdr:colOff>101600</xdr:colOff>
      <xdr:row>98</xdr:row>
      <xdr:rowOff>18904</xdr:rowOff>
    </xdr:to>
    <xdr:sp macro="" textlink="">
      <xdr:nvSpPr>
        <xdr:cNvPr id="477" name="楕円 476"/>
        <xdr:cNvSpPr/>
      </xdr:nvSpPr>
      <xdr:spPr>
        <a:xfrm>
          <a:off x="7810500" y="167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10031</xdr:rowOff>
    </xdr:from>
    <xdr:ext cx="534377" cy="259045"/>
    <xdr:sp macro="" textlink="">
      <xdr:nvSpPr>
        <xdr:cNvPr id="478" name="テキスト ボックス 477"/>
        <xdr:cNvSpPr txBox="1"/>
      </xdr:nvSpPr>
      <xdr:spPr>
        <a:xfrm>
          <a:off x="7594111" y="1681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89198</xdr:rowOff>
    </xdr:from>
    <xdr:to>
      <xdr:col>36</xdr:col>
      <xdr:colOff>165100</xdr:colOff>
      <xdr:row>98</xdr:row>
      <xdr:rowOff>19348</xdr:rowOff>
    </xdr:to>
    <xdr:sp macro="" textlink="">
      <xdr:nvSpPr>
        <xdr:cNvPr id="479" name="楕円 478"/>
        <xdr:cNvSpPr/>
      </xdr:nvSpPr>
      <xdr:spPr>
        <a:xfrm>
          <a:off x="6921500" y="1671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10475</xdr:rowOff>
    </xdr:from>
    <xdr:ext cx="534377" cy="259045"/>
    <xdr:sp macro="" textlink="">
      <xdr:nvSpPr>
        <xdr:cNvPr id="480" name="テキスト ボックス 479"/>
        <xdr:cNvSpPr txBox="1"/>
      </xdr:nvSpPr>
      <xdr:spPr>
        <a:xfrm>
          <a:off x="6705111" y="1681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02" name="直線コネクタ 501"/>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03" name="消防費最小値テキスト"/>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04" name="直線コネクタ 503"/>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05" name="消防費最大値テキスト"/>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06" name="直線コネクタ 505"/>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55209</xdr:rowOff>
    </xdr:from>
    <xdr:to>
      <xdr:col>85</xdr:col>
      <xdr:colOff>127000</xdr:colOff>
      <xdr:row>36</xdr:row>
      <xdr:rowOff>140957</xdr:rowOff>
    </xdr:to>
    <xdr:cxnSp macro="">
      <xdr:nvCxnSpPr>
        <xdr:cNvPr id="507" name="直線コネクタ 506"/>
        <xdr:cNvCxnSpPr/>
      </xdr:nvCxnSpPr>
      <xdr:spPr>
        <a:xfrm>
          <a:off x="15481300" y="6227409"/>
          <a:ext cx="838200" cy="8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101353</xdr:rowOff>
    </xdr:from>
    <xdr:ext cx="534377" cy="259045"/>
    <xdr:sp macro="" textlink="">
      <xdr:nvSpPr>
        <xdr:cNvPr id="508" name="消防費平均値テキスト"/>
        <xdr:cNvSpPr txBox="1"/>
      </xdr:nvSpPr>
      <xdr:spPr>
        <a:xfrm>
          <a:off x="16370300" y="593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09" name="フローチャート: 判断 508"/>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55209</xdr:rowOff>
    </xdr:from>
    <xdr:to>
      <xdr:col>81</xdr:col>
      <xdr:colOff>50800</xdr:colOff>
      <xdr:row>36</xdr:row>
      <xdr:rowOff>158857</xdr:rowOff>
    </xdr:to>
    <xdr:cxnSp macro="">
      <xdr:nvCxnSpPr>
        <xdr:cNvPr id="510" name="直線コネクタ 509"/>
        <xdr:cNvCxnSpPr/>
      </xdr:nvCxnSpPr>
      <xdr:spPr>
        <a:xfrm flipV="1">
          <a:off x="14592300" y="6227409"/>
          <a:ext cx="889000" cy="10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11" name="フローチャート: 判断 510"/>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50550</xdr:rowOff>
    </xdr:from>
    <xdr:ext cx="534377" cy="259045"/>
    <xdr:sp macro="" textlink="">
      <xdr:nvSpPr>
        <xdr:cNvPr id="512" name="テキスト ボックス 511"/>
        <xdr:cNvSpPr txBox="1"/>
      </xdr:nvSpPr>
      <xdr:spPr>
        <a:xfrm>
          <a:off x="15214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82619</xdr:rowOff>
    </xdr:from>
    <xdr:to>
      <xdr:col>76</xdr:col>
      <xdr:colOff>114300</xdr:colOff>
      <xdr:row>36</xdr:row>
      <xdr:rowOff>158857</xdr:rowOff>
    </xdr:to>
    <xdr:cxnSp macro="">
      <xdr:nvCxnSpPr>
        <xdr:cNvPr id="513" name="直線コネクタ 512"/>
        <xdr:cNvCxnSpPr/>
      </xdr:nvCxnSpPr>
      <xdr:spPr>
        <a:xfrm>
          <a:off x="13703300" y="6254819"/>
          <a:ext cx="889000" cy="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14" name="フローチャート: 判断 513"/>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47396</xdr:rowOff>
    </xdr:from>
    <xdr:ext cx="534377" cy="259045"/>
    <xdr:sp macro="" textlink="">
      <xdr:nvSpPr>
        <xdr:cNvPr id="515" name="テキスト ボックス 514"/>
        <xdr:cNvSpPr txBox="1"/>
      </xdr:nvSpPr>
      <xdr:spPr>
        <a:xfrm>
          <a:off x="14325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168755</xdr:rowOff>
    </xdr:from>
    <xdr:to>
      <xdr:col>71</xdr:col>
      <xdr:colOff>177800</xdr:colOff>
      <xdr:row>36</xdr:row>
      <xdr:rowOff>82619</xdr:rowOff>
    </xdr:to>
    <xdr:cxnSp macro="">
      <xdr:nvCxnSpPr>
        <xdr:cNvPr id="516" name="直線コネクタ 515"/>
        <xdr:cNvCxnSpPr/>
      </xdr:nvCxnSpPr>
      <xdr:spPr>
        <a:xfrm>
          <a:off x="12814300" y="5998055"/>
          <a:ext cx="889000" cy="25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17" name="フローチャート: 判断 516"/>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42275</xdr:rowOff>
    </xdr:from>
    <xdr:ext cx="534377" cy="259045"/>
    <xdr:sp macro="" textlink="">
      <xdr:nvSpPr>
        <xdr:cNvPr id="518" name="テキスト ボックス 517"/>
        <xdr:cNvSpPr txBox="1"/>
      </xdr:nvSpPr>
      <xdr:spPr>
        <a:xfrm>
          <a:off x="13436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24183</xdr:rowOff>
    </xdr:from>
    <xdr:to>
      <xdr:col>67</xdr:col>
      <xdr:colOff>101600</xdr:colOff>
      <xdr:row>35</xdr:row>
      <xdr:rowOff>125783</xdr:rowOff>
    </xdr:to>
    <xdr:sp macro="" textlink="">
      <xdr:nvSpPr>
        <xdr:cNvPr id="519" name="フローチャート: 判断 518"/>
        <xdr:cNvSpPr/>
      </xdr:nvSpPr>
      <xdr:spPr>
        <a:xfrm>
          <a:off x="12763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116910</xdr:rowOff>
    </xdr:from>
    <xdr:ext cx="534377" cy="259045"/>
    <xdr:sp macro="" textlink="">
      <xdr:nvSpPr>
        <xdr:cNvPr id="520" name="テキスト ボックス 519"/>
        <xdr:cNvSpPr txBox="1"/>
      </xdr:nvSpPr>
      <xdr:spPr>
        <a:xfrm>
          <a:off x="12547111" y="611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90157</xdr:rowOff>
    </xdr:from>
    <xdr:to>
      <xdr:col>85</xdr:col>
      <xdr:colOff>177800</xdr:colOff>
      <xdr:row>37</xdr:row>
      <xdr:rowOff>20307</xdr:rowOff>
    </xdr:to>
    <xdr:sp macro="" textlink="">
      <xdr:nvSpPr>
        <xdr:cNvPr id="526" name="楕円 525"/>
        <xdr:cNvSpPr/>
      </xdr:nvSpPr>
      <xdr:spPr>
        <a:xfrm>
          <a:off x="16268700" y="62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5084</xdr:rowOff>
    </xdr:from>
    <xdr:ext cx="534377" cy="259045"/>
    <xdr:sp macro="" textlink="">
      <xdr:nvSpPr>
        <xdr:cNvPr id="527" name="消防費該当値テキスト"/>
        <xdr:cNvSpPr txBox="1"/>
      </xdr:nvSpPr>
      <xdr:spPr>
        <a:xfrm>
          <a:off x="16370300" y="617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4409</xdr:rowOff>
    </xdr:from>
    <xdr:to>
      <xdr:col>81</xdr:col>
      <xdr:colOff>101600</xdr:colOff>
      <xdr:row>36</xdr:row>
      <xdr:rowOff>106009</xdr:rowOff>
    </xdr:to>
    <xdr:sp macro="" textlink="">
      <xdr:nvSpPr>
        <xdr:cNvPr id="528" name="楕円 527"/>
        <xdr:cNvSpPr/>
      </xdr:nvSpPr>
      <xdr:spPr>
        <a:xfrm>
          <a:off x="15430500" y="61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97136</xdr:rowOff>
    </xdr:from>
    <xdr:ext cx="534377" cy="259045"/>
    <xdr:sp macro="" textlink="">
      <xdr:nvSpPr>
        <xdr:cNvPr id="529" name="テキスト ボックス 528"/>
        <xdr:cNvSpPr txBox="1"/>
      </xdr:nvSpPr>
      <xdr:spPr>
        <a:xfrm>
          <a:off x="15214111" y="626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108057</xdr:rowOff>
    </xdr:from>
    <xdr:to>
      <xdr:col>76</xdr:col>
      <xdr:colOff>165100</xdr:colOff>
      <xdr:row>37</xdr:row>
      <xdr:rowOff>38207</xdr:rowOff>
    </xdr:to>
    <xdr:sp macro="" textlink="">
      <xdr:nvSpPr>
        <xdr:cNvPr id="530" name="楕円 529"/>
        <xdr:cNvSpPr/>
      </xdr:nvSpPr>
      <xdr:spPr>
        <a:xfrm>
          <a:off x="14541500" y="628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29334</xdr:rowOff>
    </xdr:from>
    <xdr:ext cx="534377" cy="259045"/>
    <xdr:sp macro="" textlink="">
      <xdr:nvSpPr>
        <xdr:cNvPr id="531" name="テキスト ボックス 530"/>
        <xdr:cNvSpPr txBox="1"/>
      </xdr:nvSpPr>
      <xdr:spPr>
        <a:xfrm>
          <a:off x="14325111" y="63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31819</xdr:rowOff>
    </xdr:from>
    <xdr:to>
      <xdr:col>72</xdr:col>
      <xdr:colOff>38100</xdr:colOff>
      <xdr:row>36</xdr:row>
      <xdr:rowOff>133419</xdr:rowOff>
    </xdr:to>
    <xdr:sp macro="" textlink="">
      <xdr:nvSpPr>
        <xdr:cNvPr id="532" name="楕円 531"/>
        <xdr:cNvSpPr/>
      </xdr:nvSpPr>
      <xdr:spPr>
        <a:xfrm>
          <a:off x="13652500" y="62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124546</xdr:rowOff>
    </xdr:from>
    <xdr:ext cx="534377" cy="259045"/>
    <xdr:sp macro="" textlink="">
      <xdr:nvSpPr>
        <xdr:cNvPr id="533" name="テキスト ボックス 532"/>
        <xdr:cNvSpPr txBox="1"/>
      </xdr:nvSpPr>
      <xdr:spPr>
        <a:xfrm>
          <a:off x="13436111" y="62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117955</xdr:rowOff>
    </xdr:from>
    <xdr:to>
      <xdr:col>67</xdr:col>
      <xdr:colOff>101600</xdr:colOff>
      <xdr:row>35</xdr:row>
      <xdr:rowOff>48105</xdr:rowOff>
    </xdr:to>
    <xdr:sp macro="" textlink="">
      <xdr:nvSpPr>
        <xdr:cNvPr id="534" name="楕円 533"/>
        <xdr:cNvSpPr/>
      </xdr:nvSpPr>
      <xdr:spPr>
        <a:xfrm>
          <a:off x="12763500" y="59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64632</xdr:rowOff>
    </xdr:from>
    <xdr:ext cx="534377" cy="259045"/>
    <xdr:sp macro="" textlink="">
      <xdr:nvSpPr>
        <xdr:cNvPr id="535" name="テキスト ボックス 534"/>
        <xdr:cNvSpPr txBox="1"/>
      </xdr:nvSpPr>
      <xdr:spPr>
        <a:xfrm>
          <a:off x="12547111" y="572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6" name="テキスト ボックス 54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8" name="テキスト ボックス 54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0" name="テキスト ボックス 54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2" name="テキスト ボックス 55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62" name="直線コネクタ 561"/>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63" name="教育費最小値テキスト"/>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64" name="直線コネクタ 563"/>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65" name="教育費最大値テキスト"/>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66" name="直線コネクタ 565"/>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64208</xdr:rowOff>
    </xdr:from>
    <xdr:to>
      <xdr:col>85</xdr:col>
      <xdr:colOff>127000</xdr:colOff>
      <xdr:row>59</xdr:row>
      <xdr:rowOff>5120</xdr:rowOff>
    </xdr:to>
    <xdr:cxnSp macro="">
      <xdr:nvCxnSpPr>
        <xdr:cNvPr id="567" name="直線コネクタ 566"/>
        <xdr:cNvCxnSpPr/>
      </xdr:nvCxnSpPr>
      <xdr:spPr>
        <a:xfrm flipV="1">
          <a:off x="15481300" y="9493958"/>
          <a:ext cx="838200" cy="62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72008</xdr:rowOff>
    </xdr:from>
    <xdr:ext cx="534377" cy="259045"/>
    <xdr:sp macro="" textlink="">
      <xdr:nvSpPr>
        <xdr:cNvPr id="568" name="教育費平均値テキスト"/>
        <xdr:cNvSpPr txBox="1"/>
      </xdr:nvSpPr>
      <xdr:spPr>
        <a:xfrm>
          <a:off x="16370300" y="9844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69" name="フローチャート: 判断 568"/>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54966</xdr:rowOff>
    </xdr:from>
    <xdr:to>
      <xdr:col>81</xdr:col>
      <xdr:colOff>50800</xdr:colOff>
      <xdr:row>59</xdr:row>
      <xdr:rowOff>5120</xdr:rowOff>
    </xdr:to>
    <xdr:cxnSp macro="">
      <xdr:nvCxnSpPr>
        <xdr:cNvPr id="570" name="直線コネクタ 569"/>
        <xdr:cNvCxnSpPr/>
      </xdr:nvCxnSpPr>
      <xdr:spPr>
        <a:xfrm>
          <a:off x="14592300" y="9999066"/>
          <a:ext cx="889000" cy="12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71" name="フローチャート: 判断 570"/>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119582</xdr:rowOff>
    </xdr:from>
    <xdr:ext cx="534377" cy="259045"/>
    <xdr:sp macro="" textlink="">
      <xdr:nvSpPr>
        <xdr:cNvPr id="572" name="テキスト ボックス 571"/>
        <xdr:cNvSpPr txBox="1"/>
      </xdr:nvSpPr>
      <xdr:spPr>
        <a:xfrm>
          <a:off x="15214111" y="972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54966</xdr:rowOff>
    </xdr:from>
    <xdr:to>
      <xdr:col>76</xdr:col>
      <xdr:colOff>114300</xdr:colOff>
      <xdr:row>58</xdr:row>
      <xdr:rowOff>163137</xdr:rowOff>
    </xdr:to>
    <xdr:cxnSp macro="">
      <xdr:nvCxnSpPr>
        <xdr:cNvPr id="573" name="直線コネクタ 572"/>
        <xdr:cNvCxnSpPr/>
      </xdr:nvCxnSpPr>
      <xdr:spPr>
        <a:xfrm flipV="1">
          <a:off x="13703300" y="9999066"/>
          <a:ext cx="889000" cy="10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74" name="フローチャート: 判断 573"/>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111995</xdr:rowOff>
    </xdr:from>
    <xdr:ext cx="534377" cy="259045"/>
    <xdr:sp macro="" textlink="">
      <xdr:nvSpPr>
        <xdr:cNvPr id="575" name="テキスト ボックス 574"/>
        <xdr:cNvSpPr txBox="1"/>
      </xdr:nvSpPr>
      <xdr:spPr>
        <a:xfrm>
          <a:off x="14325111" y="971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163137</xdr:rowOff>
    </xdr:from>
    <xdr:to>
      <xdr:col>71</xdr:col>
      <xdr:colOff>177800</xdr:colOff>
      <xdr:row>59</xdr:row>
      <xdr:rowOff>36351</xdr:rowOff>
    </xdr:to>
    <xdr:cxnSp macro="">
      <xdr:nvCxnSpPr>
        <xdr:cNvPr id="576" name="直線コネクタ 575"/>
        <xdr:cNvCxnSpPr/>
      </xdr:nvCxnSpPr>
      <xdr:spPr>
        <a:xfrm flipV="1">
          <a:off x="12814300" y="10107237"/>
          <a:ext cx="889000" cy="4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77" name="フローチャート: 判断 576"/>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123436</xdr:rowOff>
    </xdr:from>
    <xdr:ext cx="534377" cy="259045"/>
    <xdr:sp macro="" textlink="">
      <xdr:nvSpPr>
        <xdr:cNvPr id="578" name="テキスト ボックス 577"/>
        <xdr:cNvSpPr txBox="1"/>
      </xdr:nvSpPr>
      <xdr:spPr>
        <a:xfrm>
          <a:off x="13436111" y="972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41275</xdr:rowOff>
    </xdr:from>
    <xdr:to>
      <xdr:col>67</xdr:col>
      <xdr:colOff>101600</xdr:colOff>
      <xdr:row>58</xdr:row>
      <xdr:rowOff>142875</xdr:rowOff>
    </xdr:to>
    <xdr:sp macro="" textlink="">
      <xdr:nvSpPr>
        <xdr:cNvPr id="579" name="フローチャート: 判断 578"/>
        <xdr:cNvSpPr/>
      </xdr:nvSpPr>
      <xdr:spPr>
        <a:xfrm>
          <a:off x="12763500" y="998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159402</xdr:rowOff>
    </xdr:from>
    <xdr:ext cx="534377" cy="259045"/>
    <xdr:sp macro="" textlink="">
      <xdr:nvSpPr>
        <xdr:cNvPr id="580" name="テキスト ボックス 579"/>
        <xdr:cNvSpPr txBox="1"/>
      </xdr:nvSpPr>
      <xdr:spPr>
        <a:xfrm>
          <a:off x="12547111" y="97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13408</xdr:rowOff>
    </xdr:from>
    <xdr:to>
      <xdr:col>85</xdr:col>
      <xdr:colOff>177800</xdr:colOff>
      <xdr:row>55</xdr:row>
      <xdr:rowOff>115008</xdr:rowOff>
    </xdr:to>
    <xdr:sp macro="" textlink="">
      <xdr:nvSpPr>
        <xdr:cNvPr id="586" name="楕円 585"/>
        <xdr:cNvSpPr/>
      </xdr:nvSpPr>
      <xdr:spPr>
        <a:xfrm>
          <a:off x="16268700" y="944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36285</xdr:rowOff>
    </xdr:from>
    <xdr:ext cx="534377" cy="259045"/>
    <xdr:sp macro="" textlink="">
      <xdr:nvSpPr>
        <xdr:cNvPr id="587" name="教育費該当値テキスト"/>
        <xdr:cNvSpPr txBox="1"/>
      </xdr:nvSpPr>
      <xdr:spPr>
        <a:xfrm>
          <a:off x="16370300" y="929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125770</xdr:rowOff>
    </xdr:from>
    <xdr:to>
      <xdr:col>81</xdr:col>
      <xdr:colOff>101600</xdr:colOff>
      <xdr:row>59</xdr:row>
      <xdr:rowOff>55920</xdr:rowOff>
    </xdr:to>
    <xdr:sp macro="" textlink="">
      <xdr:nvSpPr>
        <xdr:cNvPr id="588" name="楕円 587"/>
        <xdr:cNvSpPr/>
      </xdr:nvSpPr>
      <xdr:spPr>
        <a:xfrm>
          <a:off x="15430500" y="100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47047</xdr:rowOff>
    </xdr:from>
    <xdr:ext cx="534377" cy="259045"/>
    <xdr:sp macro="" textlink="">
      <xdr:nvSpPr>
        <xdr:cNvPr id="589" name="テキスト ボックス 588"/>
        <xdr:cNvSpPr txBox="1"/>
      </xdr:nvSpPr>
      <xdr:spPr>
        <a:xfrm>
          <a:off x="15214111" y="1016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4166</xdr:rowOff>
    </xdr:from>
    <xdr:to>
      <xdr:col>76</xdr:col>
      <xdr:colOff>165100</xdr:colOff>
      <xdr:row>58</xdr:row>
      <xdr:rowOff>105766</xdr:rowOff>
    </xdr:to>
    <xdr:sp macro="" textlink="">
      <xdr:nvSpPr>
        <xdr:cNvPr id="590" name="楕円 589"/>
        <xdr:cNvSpPr/>
      </xdr:nvSpPr>
      <xdr:spPr>
        <a:xfrm>
          <a:off x="14541500" y="99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96893</xdr:rowOff>
    </xdr:from>
    <xdr:ext cx="534377" cy="259045"/>
    <xdr:sp macro="" textlink="">
      <xdr:nvSpPr>
        <xdr:cNvPr id="591" name="テキスト ボックス 590"/>
        <xdr:cNvSpPr txBox="1"/>
      </xdr:nvSpPr>
      <xdr:spPr>
        <a:xfrm>
          <a:off x="14325111" y="1004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112337</xdr:rowOff>
    </xdr:from>
    <xdr:to>
      <xdr:col>72</xdr:col>
      <xdr:colOff>38100</xdr:colOff>
      <xdr:row>59</xdr:row>
      <xdr:rowOff>42487</xdr:rowOff>
    </xdr:to>
    <xdr:sp macro="" textlink="">
      <xdr:nvSpPr>
        <xdr:cNvPr id="592" name="楕円 591"/>
        <xdr:cNvSpPr/>
      </xdr:nvSpPr>
      <xdr:spPr>
        <a:xfrm>
          <a:off x="13652500" y="1005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33614</xdr:rowOff>
    </xdr:from>
    <xdr:ext cx="534377" cy="259045"/>
    <xdr:sp macro="" textlink="">
      <xdr:nvSpPr>
        <xdr:cNvPr id="593" name="テキスト ボックス 592"/>
        <xdr:cNvSpPr txBox="1"/>
      </xdr:nvSpPr>
      <xdr:spPr>
        <a:xfrm>
          <a:off x="13436111" y="1014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157001</xdr:rowOff>
    </xdr:from>
    <xdr:to>
      <xdr:col>67</xdr:col>
      <xdr:colOff>101600</xdr:colOff>
      <xdr:row>59</xdr:row>
      <xdr:rowOff>87151</xdr:rowOff>
    </xdr:to>
    <xdr:sp macro="" textlink="">
      <xdr:nvSpPr>
        <xdr:cNvPr id="594" name="楕円 593"/>
        <xdr:cNvSpPr/>
      </xdr:nvSpPr>
      <xdr:spPr>
        <a:xfrm>
          <a:off x="12763500" y="1010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78278</xdr:rowOff>
    </xdr:from>
    <xdr:ext cx="534377" cy="259045"/>
    <xdr:sp macro="" textlink="">
      <xdr:nvSpPr>
        <xdr:cNvPr id="595" name="テキスト ボックス 594"/>
        <xdr:cNvSpPr txBox="1"/>
      </xdr:nvSpPr>
      <xdr:spPr>
        <a:xfrm>
          <a:off x="12547111" y="1019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48100</xdr:rowOff>
    </xdr:from>
    <xdr:to>
      <xdr:col>85</xdr:col>
      <xdr:colOff>126364</xdr:colOff>
      <xdr:row>78</xdr:row>
      <xdr:rowOff>139700</xdr:rowOff>
    </xdr:to>
    <xdr:cxnSp macro="">
      <xdr:nvCxnSpPr>
        <xdr:cNvPr id="617" name="直線コネクタ 616"/>
        <xdr:cNvCxnSpPr/>
      </xdr:nvCxnSpPr>
      <xdr:spPr>
        <a:xfrm flipV="1">
          <a:off x="16317595" y="12221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166227</xdr:rowOff>
    </xdr:from>
    <xdr:ext cx="534377" cy="259045"/>
    <xdr:sp macro="" textlink="">
      <xdr:nvSpPr>
        <xdr:cNvPr id="620" name="災害復旧費最大値テキスト"/>
        <xdr:cNvSpPr txBox="1"/>
      </xdr:nvSpPr>
      <xdr:spPr>
        <a:xfrm>
          <a:off x="16370300" y="119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48100</xdr:rowOff>
    </xdr:from>
    <xdr:to>
      <xdr:col>86</xdr:col>
      <xdr:colOff>25400</xdr:colOff>
      <xdr:row>71</xdr:row>
      <xdr:rowOff>48100</xdr:rowOff>
    </xdr:to>
    <xdr:cxnSp macro="">
      <xdr:nvCxnSpPr>
        <xdr:cNvPr id="621" name="直線コネクタ 620"/>
        <xdr:cNvCxnSpPr/>
      </xdr:nvCxnSpPr>
      <xdr:spPr>
        <a:xfrm>
          <a:off x="16230600" y="1222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109045</xdr:rowOff>
    </xdr:from>
    <xdr:to>
      <xdr:col>85</xdr:col>
      <xdr:colOff>127000</xdr:colOff>
      <xdr:row>78</xdr:row>
      <xdr:rowOff>135471</xdr:rowOff>
    </xdr:to>
    <xdr:cxnSp macro="">
      <xdr:nvCxnSpPr>
        <xdr:cNvPr id="622" name="直線コネクタ 621"/>
        <xdr:cNvCxnSpPr/>
      </xdr:nvCxnSpPr>
      <xdr:spPr>
        <a:xfrm flipV="1">
          <a:off x="15481300" y="13482145"/>
          <a:ext cx="838200" cy="2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101125</xdr:rowOff>
    </xdr:from>
    <xdr:ext cx="469744" cy="259045"/>
    <xdr:sp macro="" textlink="">
      <xdr:nvSpPr>
        <xdr:cNvPr id="623" name="災害復旧費平均値テキスト"/>
        <xdr:cNvSpPr txBox="1"/>
      </xdr:nvSpPr>
      <xdr:spPr>
        <a:xfrm>
          <a:off x="16370300" y="13131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78248</xdr:rowOff>
    </xdr:from>
    <xdr:to>
      <xdr:col>85</xdr:col>
      <xdr:colOff>177800</xdr:colOff>
      <xdr:row>78</xdr:row>
      <xdr:rowOff>8398</xdr:rowOff>
    </xdr:to>
    <xdr:sp macro="" textlink="">
      <xdr:nvSpPr>
        <xdr:cNvPr id="624" name="フローチャート: 判断 623"/>
        <xdr:cNvSpPr/>
      </xdr:nvSpPr>
      <xdr:spPr>
        <a:xfrm>
          <a:off x="162687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135471</xdr:rowOff>
    </xdr:from>
    <xdr:to>
      <xdr:col>81</xdr:col>
      <xdr:colOff>50800</xdr:colOff>
      <xdr:row>78</xdr:row>
      <xdr:rowOff>139700</xdr:rowOff>
    </xdr:to>
    <xdr:cxnSp macro="">
      <xdr:nvCxnSpPr>
        <xdr:cNvPr id="625" name="直線コネクタ 624"/>
        <xdr:cNvCxnSpPr/>
      </xdr:nvCxnSpPr>
      <xdr:spPr>
        <a:xfrm flipV="1">
          <a:off x="14592300" y="13508571"/>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120036</xdr:rowOff>
    </xdr:from>
    <xdr:to>
      <xdr:col>81</xdr:col>
      <xdr:colOff>101600</xdr:colOff>
      <xdr:row>78</xdr:row>
      <xdr:rowOff>50186</xdr:rowOff>
    </xdr:to>
    <xdr:sp macro="" textlink="">
      <xdr:nvSpPr>
        <xdr:cNvPr id="626" name="フローチャート: 判断 625"/>
        <xdr:cNvSpPr/>
      </xdr:nvSpPr>
      <xdr:spPr>
        <a:xfrm>
          <a:off x="154305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66713</xdr:rowOff>
    </xdr:from>
    <xdr:ext cx="469744" cy="259045"/>
    <xdr:sp macro="" textlink="">
      <xdr:nvSpPr>
        <xdr:cNvPr id="627" name="テキスト ボックス 626"/>
        <xdr:cNvSpPr txBox="1"/>
      </xdr:nvSpPr>
      <xdr:spPr>
        <a:xfrm>
          <a:off x="15246428" y="130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8" name="直線コネクタ 627"/>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28001</xdr:rowOff>
    </xdr:from>
    <xdr:to>
      <xdr:col>76</xdr:col>
      <xdr:colOff>165100</xdr:colOff>
      <xdr:row>78</xdr:row>
      <xdr:rowOff>129601</xdr:rowOff>
    </xdr:to>
    <xdr:sp macro="" textlink="">
      <xdr:nvSpPr>
        <xdr:cNvPr id="629" name="フローチャート: 判断 628"/>
        <xdr:cNvSpPr/>
      </xdr:nvSpPr>
      <xdr:spPr>
        <a:xfrm>
          <a:off x="14541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146128</xdr:rowOff>
    </xdr:from>
    <xdr:ext cx="469744" cy="259045"/>
    <xdr:sp macro="" textlink="">
      <xdr:nvSpPr>
        <xdr:cNvPr id="630" name="テキスト ボックス 629"/>
        <xdr:cNvSpPr txBox="1"/>
      </xdr:nvSpPr>
      <xdr:spPr>
        <a:xfrm>
          <a:off x="14357428" y="131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1" name="直線コネクタ 630"/>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159835</xdr:rowOff>
    </xdr:from>
    <xdr:to>
      <xdr:col>72</xdr:col>
      <xdr:colOff>38100</xdr:colOff>
      <xdr:row>78</xdr:row>
      <xdr:rowOff>89985</xdr:rowOff>
    </xdr:to>
    <xdr:sp macro="" textlink="">
      <xdr:nvSpPr>
        <xdr:cNvPr id="632" name="フローチャート: 判断 631"/>
        <xdr:cNvSpPr/>
      </xdr:nvSpPr>
      <xdr:spPr>
        <a:xfrm>
          <a:off x="13652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106512</xdr:rowOff>
    </xdr:from>
    <xdr:ext cx="469744" cy="259045"/>
    <xdr:sp macro="" textlink="">
      <xdr:nvSpPr>
        <xdr:cNvPr id="633" name="テキスト ボックス 632"/>
        <xdr:cNvSpPr txBox="1"/>
      </xdr:nvSpPr>
      <xdr:spPr>
        <a:xfrm>
          <a:off x="13468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xdr:rowOff>
    </xdr:from>
    <xdr:to>
      <xdr:col>67</xdr:col>
      <xdr:colOff>101600</xdr:colOff>
      <xdr:row>78</xdr:row>
      <xdr:rowOff>112295</xdr:rowOff>
    </xdr:to>
    <xdr:sp macro="" textlink="">
      <xdr:nvSpPr>
        <xdr:cNvPr id="634" name="フローチャート: 判断 633"/>
        <xdr:cNvSpPr/>
      </xdr:nvSpPr>
      <xdr:spPr>
        <a:xfrm>
          <a:off x="12763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128822</xdr:rowOff>
    </xdr:from>
    <xdr:ext cx="469744" cy="259045"/>
    <xdr:sp macro="" textlink="">
      <xdr:nvSpPr>
        <xdr:cNvPr id="635" name="テキスト ボックス 634"/>
        <xdr:cNvSpPr txBox="1"/>
      </xdr:nvSpPr>
      <xdr:spPr>
        <a:xfrm>
          <a:off x="12579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58245</xdr:rowOff>
    </xdr:from>
    <xdr:to>
      <xdr:col>85</xdr:col>
      <xdr:colOff>177800</xdr:colOff>
      <xdr:row>78</xdr:row>
      <xdr:rowOff>159845</xdr:rowOff>
    </xdr:to>
    <xdr:sp macro="" textlink="">
      <xdr:nvSpPr>
        <xdr:cNvPr id="641" name="楕円 640"/>
        <xdr:cNvSpPr/>
      </xdr:nvSpPr>
      <xdr:spPr>
        <a:xfrm>
          <a:off x="16268700" y="1343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144622</xdr:rowOff>
    </xdr:from>
    <xdr:ext cx="469744" cy="259045"/>
    <xdr:sp macro="" textlink="">
      <xdr:nvSpPr>
        <xdr:cNvPr id="642" name="災害復旧費該当値テキスト"/>
        <xdr:cNvSpPr txBox="1"/>
      </xdr:nvSpPr>
      <xdr:spPr>
        <a:xfrm>
          <a:off x="16370300" y="1334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84671</xdr:rowOff>
    </xdr:from>
    <xdr:to>
      <xdr:col>81</xdr:col>
      <xdr:colOff>101600</xdr:colOff>
      <xdr:row>79</xdr:row>
      <xdr:rowOff>14821</xdr:rowOff>
    </xdr:to>
    <xdr:sp macro="" textlink="">
      <xdr:nvSpPr>
        <xdr:cNvPr id="643" name="楕円 642"/>
        <xdr:cNvSpPr/>
      </xdr:nvSpPr>
      <xdr:spPr>
        <a:xfrm>
          <a:off x="15430500" y="134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5948</xdr:rowOff>
    </xdr:from>
    <xdr:ext cx="378565" cy="259045"/>
    <xdr:sp macro="" textlink="">
      <xdr:nvSpPr>
        <xdr:cNvPr id="644" name="テキスト ボックス 643"/>
        <xdr:cNvSpPr txBox="1"/>
      </xdr:nvSpPr>
      <xdr:spPr>
        <a:xfrm>
          <a:off x="15292017" y="13550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5" name="楕円 64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6" name="テキスト ボックス 64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7" name="楕円 64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8" name="テキスト ボックス 64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9" name="楕円 64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0" name="テキスト ボックス 649"/>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61" name="直線コネクタ 660"/>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62" name="テキスト ボックス 661"/>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64" name="テキスト ボックス 663"/>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65" name="直線コネクタ 664"/>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66" name="テキスト ボックス 665"/>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9" name="直線コネクタ 668"/>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70" name="テキスト ボックス 669"/>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3" name="直線コネクタ 672"/>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74" name="テキスト ボックス 673"/>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78" name="直線コネクタ 677"/>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79" name="公債費最小値テキスト"/>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80" name="直線コネクタ 679"/>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81" name="公債費最大値テキスト"/>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82" name="直線コネクタ 681"/>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11294</xdr:rowOff>
    </xdr:from>
    <xdr:to>
      <xdr:col>85</xdr:col>
      <xdr:colOff>127000</xdr:colOff>
      <xdr:row>98</xdr:row>
      <xdr:rowOff>17847</xdr:rowOff>
    </xdr:to>
    <xdr:cxnSp macro="">
      <xdr:nvCxnSpPr>
        <xdr:cNvPr id="683" name="直線コネクタ 682"/>
        <xdr:cNvCxnSpPr/>
      </xdr:nvCxnSpPr>
      <xdr:spPr>
        <a:xfrm flipV="1">
          <a:off x="15481300" y="16813394"/>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45083</xdr:rowOff>
    </xdr:from>
    <xdr:ext cx="534377" cy="259045"/>
    <xdr:sp macro="" textlink="">
      <xdr:nvSpPr>
        <xdr:cNvPr id="684" name="公債費平均値テキスト"/>
        <xdr:cNvSpPr txBox="1"/>
      </xdr:nvSpPr>
      <xdr:spPr>
        <a:xfrm>
          <a:off x="16370300" y="1633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85" name="フローチャート: 判断 684"/>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3187</xdr:rowOff>
    </xdr:from>
    <xdr:to>
      <xdr:col>81</xdr:col>
      <xdr:colOff>50800</xdr:colOff>
      <xdr:row>98</xdr:row>
      <xdr:rowOff>17847</xdr:rowOff>
    </xdr:to>
    <xdr:cxnSp macro="">
      <xdr:nvCxnSpPr>
        <xdr:cNvPr id="686" name="直線コネクタ 685"/>
        <xdr:cNvCxnSpPr/>
      </xdr:nvCxnSpPr>
      <xdr:spPr>
        <a:xfrm>
          <a:off x="14592300" y="16805287"/>
          <a:ext cx="889000" cy="1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687" name="フローチャート: 判断 686"/>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137495</xdr:rowOff>
    </xdr:from>
    <xdr:ext cx="534377" cy="259045"/>
    <xdr:sp macro="" textlink="">
      <xdr:nvSpPr>
        <xdr:cNvPr id="688" name="テキスト ボックス 687"/>
        <xdr:cNvSpPr txBox="1"/>
      </xdr:nvSpPr>
      <xdr:spPr>
        <a:xfrm>
          <a:off x="15214111" y="162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3187</xdr:rowOff>
    </xdr:from>
    <xdr:to>
      <xdr:col>76</xdr:col>
      <xdr:colOff>114300</xdr:colOff>
      <xdr:row>98</xdr:row>
      <xdr:rowOff>11551</xdr:rowOff>
    </xdr:to>
    <xdr:cxnSp macro="">
      <xdr:nvCxnSpPr>
        <xdr:cNvPr id="689" name="直線コネクタ 688"/>
        <xdr:cNvCxnSpPr/>
      </xdr:nvCxnSpPr>
      <xdr:spPr>
        <a:xfrm flipV="1">
          <a:off x="13703300" y="16805287"/>
          <a:ext cx="889000" cy="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690" name="フローチャート: 判断 689"/>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142885</xdr:rowOff>
    </xdr:from>
    <xdr:ext cx="534377" cy="259045"/>
    <xdr:sp macro="" textlink="">
      <xdr:nvSpPr>
        <xdr:cNvPr id="691" name="テキスト ボックス 690"/>
        <xdr:cNvSpPr txBox="1"/>
      </xdr:nvSpPr>
      <xdr:spPr>
        <a:xfrm>
          <a:off x="14325111" y="1625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11551</xdr:rowOff>
    </xdr:from>
    <xdr:to>
      <xdr:col>71</xdr:col>
      <xdr:colOff>177800</xdr:colOff>
      <xdr:row>98</xdr:row>
      <xdr:rowOff>39602</xdr:rowOff>
    </xdr:to>
    <xdr:cxnSp macro="">
      <xdr:nvCxnSpPr>
        <xdr:cNvPr id="692" name="直線コネクタ 691"/>
        <xdr:cNvCxnSpPr/>
      </xdr:nvCxnSpPr>
      <xdr:spPr>
        <a:xfrm flipV="1">
          <a:off x="12814300" y="16813651"/>
          <a:ext cx="889000" cy="2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693" name="フローチャート: 判断 692"/>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148438</xdr:rowOff>
    </xdr:from>
    <xdr:ext cx="534377" cy="259045"/>
    <xdr:sp macro="" textlink="">
      <xdr:nvSpPr>
        <xdr:cNvPr id="694" name="テキスト ボックス 693"/>
        <xdr:cNvSpPr txBox="1"/>
      </xdr:nvSpPr>
      <xdr:spPr>
        <a:xfrm>
          <a:off x="13436111" y="1626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83595</xdr:rowOff>
    </xdr:from>
    <xdr:to>
      <xdr:col>67</xdr:col>
      <xdr:colOff>101600</xdr:colOff>
      <xdr:row>97</xdr:row>
      <xdr:rowOff>13745</xdr:rowOff>
    </xdr:to>
    <xdr:sp macro="" textlink="">
      <xdr:nvSpPr>
        <xdr:cNvPr id="695" name="フローチャート: 判断 694"/>
        <xdr:cNvSpPr/>
      </xdr:nvSpPr>
      <xdr:spPr>
        <a:xfrm>
          <a:off x="12763500" y="1654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30272</xdr:rowOff>
    </xdr:from>
    <xdr:ext cx="534377" cy="259045"/>
    <xdr:sp macro="" textlink="">
      <xdr:nvSpPr>
        <xdr:cNvPr id="696" name="テキスト ボックス 695"/>
        <xdr:cNvSpPr txBox="1"/>
      </xdr:nvSpPr>
      <xdr:spPr>
        <a:xfrm>
          <a:off x="12547111" y="1631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131944</xdr:rowOff>
    </xdr:from>
    <xdr:to>
      <xdr:col>85</xdr:col>
      <xdr:colOff>177800</xdr:colOff>
      <xdr:row>98</xdr:row>
      <xdr:rowOff>62094</xdr:rowOff>
    </xdr:to>
    <xdr:sp macro="" textlink="">
      <xdr:nvSpPr>
        <xdr:cNvPr id="702" name="楕円 701"/>
        <xdr:cNvSpPr/>
      </xdr:nvSpPr>
      <xdr:spPr>
        <a:xfrm>
          <a:off x="16268700" y="1676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46871</xdr:rowOff>
    </xdr:from>
    <xdr:ext cx="534377" cy="259045"/>
    <xdr:sp macro="" textlink="">
      <xdr:nvSpPr>
        <xdr:cNvPr id="703" name="公債費該当値テキスト"/>
        <xdr:cNvSpPr txBox="1"/>
      </xdr:nvSpPr>
      <xdr:spPr>
        <a:xfrm>
          <a:off x="16370300" y="1667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138497</xdr:rowOff>
    </xdr:from>
    <xdr:to>
      <xdr:col>81</xdr:col>
      <xdr:colOff>101600</xdr:colOff>
      <xdr:row>98</xdr:row>
      <xdr:rowOff>68647</xdr:rowOff>
    </xdr:to>
    <xdr:sp macro="" textlink="">
      <xdr:nvSpPr>
        <xdr:cNvPr id="704" name="楕円 703"/>
        <xdr:cNvSpPr/>
      </xdr:nvSpPr>
      <xdr:spPr>
        <a:xfrm>
          <a:off x="15430500" y="167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59774</xdr:rowOff>
    </xdr:from>
    <xdr:ext cx="534377" cy="259045"/>
    <xdr:sp macro="" textlink="">
      <xdr:nvSpPr>
        <xdr:cNvPr id="705" name="テキスト ボックス 704"/>
        <xdr:cNvSpPr txBox="1"/>
      </xdr:nvSpPr>
      <xdr:spPr>
        <a:xfrm>
          <a:off x="15214111"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123837</xdr:rowOff>
    </xdr:from>
    <xdr:to>
      <xdr:col>76</xdr:col>
      <xdr:colOff>165100</xdr:colOff>
      <xdr:row>98</xdr:row>
      <xdr:rowOff>53987</xdr:rowOff>
    </xdr:to>
    <xdr:sp macro="" textlink="">
      <xdr:nvSpPr>
        <xdr:cNvPr id="706" name="楕円 705"/>
        <xdr:cNvSpPr/>
      </xdr:nvSpPr>
      <xdr:spPr>
        <a:xfrm>
          <a:off x="14541500" y="167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45114</xdr:rowOff>
    </xdr:from>
    <xdr:ext cx="534377" cy="259045"/>
    <xdr:sp macro="" textlink="">
      <xdr:nvSpPr>
        <xdr:cNvPr id="707" name="テキスト ボックス 706"/>
        <xdr:cNvSpPr txBox="1"/>
      </xdr:nvSpPr>
      <xdr:spPr>
        <a:xfrm>
          <a:off x="14325111" y="1684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132201</xdr:rowOff>
    </xdr:from>
    <xdr:to>
      <xdr:col>72</xdr:col>
      <xdr:colOff>38100</xdr:colOff>
      <xdr:row>98</xdr:row>
      <xdr:rowOff>62351</xdr:rowOff>
    </xdr:to>
    <xdr:sp macro="" textlink="">
      <xdr:nvSpPr>
        <xdr:cNvPr id="708" name="楕円 707"/>
        <xdr:cNvSpPr/>
      </xdr:nvSpPr>
      <xdr:spPr>
        <a:xfrm>
          <a:off x="13652500" y="167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53478</xdr:rowOff>
    </xdr:from>
    <xdr:ext cx="534377" cy="259045"/>
    <xdr:sp macro="" textlink="">
      <xdr:nvSpPr>
        <xdr:cNvPr id="709" name="テキスト ボックス 708"/>
        <xdr:cNvSpPr txBox="1"/>
      </xdr:nvSpPr>
      <xdr:spPr>
        <a:xfrm>
          <a:off x="13436111" y="1685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160252</xdr:rowOff>
    </xdr:from>
    <xdr:to>
      <xdr:col>67</xdr:col>
      <xdr:colOff>101600</xdr:colOff>
      <xdr:row>98</xdr:row>
      <xdr:rowOff>90402</xdr:rowOff>
    </xdr:to>
    <xdr:sp macro="" textlink="">
      <xdr:nvSpPr>
        <xdr:cNvPr id="710" name="楕円 709"/>
        <xdr:cNvSpPr/>
      </xdr:nvSpPr>
      <xdr:spPr>
        <a:xfrm>
          <a:off x="12763500" y="1679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81529</xdr:rowOff>
    </xdr:from>
    <xdr:ext cx="534377" cy="259045"/>
    <xdr:sp macro="" textlink="">
      <xdr:nvSpPr>
        <xdr:cNvPr id="711" name="テキスト ボックス 710"/>
        <xdr:cNvSpPr txBox="1"/>
      </xdr:nvSpPr>
      <xdr:spPr>
        <a:xfrm>
          <a:off x="12547111" y="1688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34" name="諸支出金最小値テキスト"/>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諸支出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39" name="諸支出金平均値テキスト"/>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40" name="フローチャート: 判断 739"/>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42" name="フローチャート: 判断 741"/>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160393</xdr:rowOff>
    </xdr:from>
    <xdr:ext cx="378565" cy="259045"/>
    <xdr:sp macro="" textlink="">
      <xdr:nvSpPr>
        <xdr:cNvPr id="743" name="テキスト ボックス 742"/>
        <xdr:cNvSpPr txBox="1"/>
      </xdr:nvSpPr>
      <xdr:spPr>
        <a:xfrm>
          <a:off x="21134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5" name="フローチャート: 判断 744"/>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46" name="テキスト ボックス 745"/>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48" name="フローチャート: 判断 747"/>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49" name="テキスト ボックス 748"/>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50" name="フローチャート: 判断 749"/>
        <xdr:cNvSpPr/>
      </xdr:nvSpPr>
      <xdr:spPr>
        <a:xfrm>
          <a:off x="18605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10888</xdr:rowOff>
    </xdr:from>
    <xdr:ext cx="313932" cy="259045"/>
    <xdr:sp macro="" textlink="">
      <xdr:nvSpPr>
        <xdr:cNvPr id="751" name="テキスト ボックス 750"/>
        <xdr:cNvSpPr txBox="1"/>
      </xdr:nvSpPr>
      <xdr:spPr>
        <a:xfrm>
          <a:off x="18499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58" name="諸支出金該当値テキスト"/>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学校給食センターの整備に伴い、教育費が住民一人当たり</a:t>
          </a:r>
          <a:r>
            <a:rPr kumimoji="1" lang="en-US" altLang="ja-JP" sz="1300">
              <a:latin typeface="ＭＳ Ｐゴシック" panose="020B0600070205080204" pitchFamily="50" charset="-128"/>
              <a:ea typeface="ＭＳ Ｐゴシック" panose="020B0600070205080204" pitchFamily="50" charset="-128"/>
            </a:rPr>
            <a:t>96,185</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57,572</a:t>
          </a:r>
          <a:r>
            <a:rPr kumimoji="1" lang="ja-JP" altLang="en-US" sz="1300">
              <a:latin typeface="ＭＳ Ｐゴシック" panose="020B0600070205080204" pitchFamily="50" charset="-128"/>
              <a:ea typeface="ＭＳ Ｐゴシック" panose="020B0600070205080204" pitchFamily="50" charset="-128"/>
            </a:rPr>
            <a:t>円増と大幅に増加した。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ごみ収集業務を雇用促進等のためシルバー人材センターに委託したことに伴い、労働費の住民一人当たりのコストが前年度比</a:t>
          </a:r>
          <a:r>
            <a:rPr kumimoji="1" lang="en-US" altLang="ja-JP" sz="1300">
              <a:latin typeface="ＭＳ Ｐゴシック" panose="020B0600070205080204" pitchFamily="50" charset="-128"/>
              <a:ea typeface="ＭＳ Ｐゴシック" panose="020B0600070205080204" pitchFamily="50" charset="-128"/>
            </a:rPr>
            <a:t>1,560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4,393</a:t>
          </a:r>
          <a:r>
            <a:rPr kumimoji="1" lang="ja-JP" altLang="en-US" sz="1300">
              <a:latin typeface="ＭＳ Ｐゴシック" panose="020B0600070205080204" pitchFamily="50" charset="-128"/>
              <a:ea typeface="ＭＳ Ｐゴシック" panose="020B0600070205080204" pitchFamily="50" charset="-128"/>
            </a:rPr>
            <a:t>円となった一方、衛生費は</a:t>
          </a:r>
          <a:r>
            <a:rPr kumimoji="1" lang="en-US" altLang="ja-JP" sz="1300">
              <a:latin typeface="ＭＳ Ｐゴシック" panose="020B0600070205080204" pitchFamily="50" charset="-128"/>
              <a:ea typeface="ＭＳ Ｐゴシック" panose="020B0600070205080204" pitchFamily="50" charset="-128"/>
            </a:rPr>
            <a:t>3,146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26,091</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31,481</a:t>
          </a:r>
          <a:r>
            <a:rPr kumimoji="1" lang="ja-JP" altLang="en-US" sz="1300">
              <a:latin typeface="ＭＳ Ｐゴシック" panose="020B0600070205080204" pitchFamily="50" charset="-128"/>
              <a:ea typeface="ＭＳ Ｐゴシック" panose="020B0600070205080204" pitchFamily="50" charset="-128"/>
            </a:rPr>
            <a:t>円となっており、類似団体等と比較しても低いコストとなっている。これは、大型建設事業等に係る起債の償還が始まってきたものの、過去の事業債の償還終了に伴い、元利償還金が微増に留まっているこ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また、近年の予算編成において、プライマリーバランスを黒字に保ち、新規の建設事業債の発行を抑制してきた結果によるものである。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令和元年度は本格化していく庁舎整備関連工事に対応するため、平成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年度まで優先的に積立てを行なってきた庁舎整備基金を取り崩し、決算剰余額は財政調整基金に積立てを行なった。その結果、財政調整基金残高の標準財政規模費が前年度比</a:t>
          </a:r>
          <a:r>
            <a:rPr kumimoji="1" lang="en-US" altLang="ja-JP" sz="1300">
              <a:latin typeface="ＭＳ ゴシック" pitchFamily="49" charset="-128"/>
              <a:ea typeface="ＭＳ ゴシック" pitchFamily="49" charset="-128"/>
            </a:rPr>
            <a:t>0.52</a:t>
          </a:r>
          <a:r>
            <a:rPr kumimoji="1" lang="ja-JP" altLang="en-US" sz="1300">
              <a:latin typeface="ＭＳ ゴシック" pitchFamily="49" charset="-128"/>
              <a:ea typeface="ＭＳ ゴシック" pitchFamily="49" charset="-128"/>
            </a:rPr>
            <a:t>ポイントの増となっている。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実質収支については、翌年度以降の繰越財源を安定的に確保するため、標準財政規模費</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％程度で推移するよう努めている。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すべての会計において、赤字は発生しておらず、全体的に財政状況は健全であるといえる。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年度から導入された国民健康保険広域化を見据え、平成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年度から赤字を解消すべく一般会計からの財政補てんを行なってきたため、平成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年度以降は黒字を保っている。今後も負担と給付の適正化に努める。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年度からの法適用化により事業会計となることから、令和元年度で打ち切り決算となり、一般会計からの繰出金を増加させたことで、前年度比</a:t>
          </a:r>
          <a:r>
            <a:rPr kumimoji="1" lang="en-US" altLang="ja-JP" sz="1400">
              <a:latin typeface="ＭＳ ゴシック" pitchFamily="49" charset="-128"/>
              <a:ea typeface="ＭＳ ゴシック" pitchFamily="49" charset="-128"/>
            </a:rPr>
            <a:t>0.16</a:t>
          </a:r>
          <a:r>
            <a:rPr kumimoji="1" lang="ja-JP" altLang="en-US" sz="1400">
              <a:latin typeface="ＭＳ ゴシック" pitchFamily="49" charset="-128"/>
              <a:ea typeface="ＭＳ ゴシック" pitchFamily="49" charset="-128"/>
            </a:rPr>
            <a:t>ポイントの増加となった。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事業については、要介護者認定者数の大幅な増減はなく、今後も介護保険制度の安定した運営を行なうため、介護給付費適正化対策や市独自の介護予防・生活支援サービスの提供を行なうとともに、認定調査の適正化等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20&#36001;&#25919;&#20418;/51%20&#35519;&#26619;&#12539;&#36890;&#30693;%20&#31561;/01%20&#30476;&#35519;&#26619;/&#20196;&#21644;03&#24180;&#24230;/35&#20196;&#21644;&#20803;&#24180;&#24230;&#36001;&#25919;&#29366;&#27841;&#36039;&#26009;&#38598;&#12398;&#20316;&#25104;&#12395;&#12388;&#12356;&#12390;&#65288;&#65298;&#22238;&#30446;&#65289;/20&#20462;&#27491;&#24460;&#22238;&#31572;/&#12304;&#36001;&#25919;&#29366;&#27841;&#36039;&#26009;&#38598;&#12305;_372048_&#21892;&#36890;&#23546;&#24066;_2019(2&#22238;&#30446;)_1027&#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75.2</v>
          </cell>
          <cell r="BX53">
            <v>76.3</v>
          </cell>
          <cell r="CF53">
            <v>77.099999999999994</v>
          </cell>
          <cell r="CN53">
            <v>78.3</v>
          </cell>
          <cell r="CV53">
            <v>78.099999999999994</v>
          </cell>
        </row>
        <row r="55">
          <cell r="AN55" t="str">
            <v>類似団体内平均値</v>
          </cell>
          <cell r="BP55">
            <v>41.5</v>
          </cell>
          <cell r="BX55">
            <v>36.6</v>
          </cell>
          <cell r="CF55">
            <v>37.700000000000003</v>
          </cell>
          <cell r="CN55">
            <v>37.9</v>
          </cell>
          <cell r="CV55">
            <v>38.700000000000003</v>
          </cell>
        </row>
        <row r="57">
          <cell r="BP57">
            <v>56.4</v>
          </cell>
          <cell r="BX57">
            <v>58.8</v>
          </cell>
          <cell r="CF57">
            <v>59.4</v>
          </cell>
          <cell r="CN57">
            <v>60.7</v>
          </cell>
          <cell r="CV57">
            <v>66.599999999999994</v>
          </cell>
        </row>
        <row r="72">
          <cell r="BP72" t="str">
            <v>H27</v>
          </cell>
          <cell r="BX72" t="str">
            <v>H28</v>
          </cell>
          <cell r="CF72" t="str">
            <v>H29</v>
          </cell>
          <cell r="CN72" t="str">
            <v>H30</v>
          </cell>
          <cell r="CV72" t="str">
            <v>R01</v>
          </cell>
        </row>
        <row r="73">
          <cell r="AN73" t="str">
            <v>当該団体値</v>
          </cell>
        </row>
        <row r="75">
          <cell r="BP75">
            <v>6.4</v>
          </cell>
          <cell r="BX75">
            <v>5.5</v>
          </cell>
          <cell r="CF75">
            <v>5</v>
          </cell>
          <cell r="CN75">
            <v>5.0999999999999996</v>
          </cell>
          <cell r="CV75">
            <v>5.0999999999999996</v>
          </cell>
        </row>
        <row r="77">
          <cell r="AN77" t="str">
            <v>類似団体内平均値</v>
          </cell>
          <cell r="BP77">
            <v>41.5</v>
          </cell>
          <cell r="BX77">
            <v>36.6</v>
          </cell>
          <cell r="CF77">
            <v>37.700000000000003</v>
          </cell>
          <cell r="CN77">
            <v>37.9</v>
          </cell>
          <cell r="CV77">
            <v>38.700000000000003</v>
          </cell>
        </row>
        <row r="79">
          <cell r="BP79">
            <v>9.6</v>
          </cell>
          <cell r="BX79">
            <v>9.1999999999999993</v>
          </cell>
          <cell r="CF79">
            <v>8.9</v>
          </cell>
          <cell r="CN79">
            <v>8.6999999999999993</v>
          </cell>
          <cell r="CV79">
            <v>8.8000000000000007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15558032</v>
      </c>
      <c r="BO4" s="393"/>
      <c r="BP4" s="393"/>
      <c r="BQ4" s="393"/>
      <c r="BR4" s="393"/>
      <c r="BS4" s="393"/>
      <c r="BT4" s="393"/>
      <c r="BU4" s="394"/>
      <c r="BV4" s="392">
        <v>13670174</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9.9</v>
      </c>
      <c r="CU4" s="399"/>
      <c r="CV4" s="399"/>
      <c r="CW4" s="399"/>
      <c r="CX4" s="399"/>
      <c r="CY4" s="399"/>
      <c r="CZ4" s="399"/>
      <c r="DA4" s="400"/>
      <c r="DB4" s="398">
        <v>7.3</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14753978</v>
      </c>
      <c r="BO5" s="430"/>
      <c r="BP5" s="430"/>
      <c r="BQ5" s="430"/>
      <c r="BR5" s="430"/>
      <c r="BS5" s="430"/>
      <c r="BT5" s="430"/>
      <c r="BU5" s="431"/>
      <c r="BV5" s="429">
        <v>13027877</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93.8</v>
      </c>
      <c r="CU5" s="427"/>
      <c r="CV5" s="427"/>
      <c r="CW5" s="427"/>
      <c r="CX5" s="427"/>
      <c r="CY5" s="427"/>
      <c r="CZ5" s="427"/>
      <c r="DA5" s="428"/>
      <c r="DB5" s="426">
        <v>94</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804054</v>
      </c>
      <c r="BO6" s="430"/>
      <c r="BP6" s="430"/>
      <c r="BQ6" s="430"/>
      <c r="BR6" s="430"/>
      <c r="BS6" s="430"/>
      <c r="BT6" s="430"/>
      <c r="BU6" s="431"/>
      <c r="BV6" s="429">
        <v>642297</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98.3</v>
      </c>
      <c r="CU6" s="467"/>
      <c r="CV6" s="467"/>
      <c r="CW6" s="467"/>
      <c r="CX6" s="467"/>
      <c r="CY6" s="467"/>
      <c r="CZ6" s="467"/>
      <c r="DA6" s="468"/>
      <c r="DB6" s="466">
        <v>99.7</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38026</v>
      </c>
      <c r="BO7" s="430"/>
      <c r="BP7" s="430"/>
      <c r="BQ7" s="430"/>
      <c r="BR7" s="430"/>
      <c r="BS7" s="430"/>
      <c r="BT7" s="430"/>
      <c r="BU7" s="431"/>
      <c r="BV7" s="429">
        <v>70420</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7720113</v>
      </c>
      <c r="CU7" s="430"/>
      <c r="CV7" s="430"/>
      <c r="CW7" s="430"/>
      <c r="CX7" s="430"/>
      <c r="CY7" s="430"/>
      <c r="CZ7" s="430"/>
      <c r="DA7" s="431"/>
      <c r="DB7" s="429">
        <v>7830349</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94</v>
      </c>
      <c r="AV8" s="462"/>
      <c r="AW8" s="462"/>
      <c r="AX8" s="462"/>
      <c r="AY8" s="463" t="s">
        <v>110</v>
      </c>
      <c r="AZ8" s="464"/>
      <c r="BA8" s="464"/>
      <c r="BB8" s="464"/>
      <c r="BC8" s="464"/>
      <c r="BD8" s="464"/>
      <c r="BE8" s="464"/>
      <c r="BF8" s="464"/>
      <c r="BG8" s="464"/>
      <c r="BH8" s="464"/>
      <c r="BI8" s="464"/>
      <c r="BJ8" s="464"/>
      <c r="BK8" s="464"/>
      <c r="BL8" s="464"/>
      <c r="BM8" s="465"/>
      <c r="BN8" s="429">
        <v>766028</v>
      </c>
      <c r="BO8" s="430"/>
      <c r="BP8" s="430"/>
      <c r="BQ8" s="430"/>
      <c r="BR8" s="430"/>
      <c r="BS8" s="430"/>
      <c r="BT8" s="430"/>
      <c r="BU8" s="431"/>
      <c r="BV8" s="429">
        <v>571877</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0.53</v>
      </c>
      <c r="CU8" s="470"/>
      <c r="CV8" s="470"/>
      <c r="CW8" s="470"/>
      <c r="CX8" s="470"/>
      <c r="CY8" s="470"/>
      <c r="CZ8" s="470"/>
      <c r="DA8" s="471"/>
      <c r="DB8" s="469">
        <v>0.52</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32927</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116</v>
      </c>
      <c r="AV9" s="462"/>
      <c r="AW9" s="462"/>
      <c r="AX9" s="462"/>
      <c r="AY9" s="463" t="s">
        <v>117</v>
      </c>
      <c r="AZ9" s="464"/>
      <c r="BA9" s="464"/>
      <c r="BB9" s="464"/>
      <c r="BC9" s="464"/>
      <c r="BD9" s="464"/>
      <c r="BE9" s="464"/>
      <c r="BF9" s="464"/>
      <c r="BG9" s="464"/>
      <c r="BH9" s="464"/>
      <c r="BI9" s="464"/>
      <c r="BJ9" s="464"/>
      <c r="BK9" s="464"/>
      <c r="BL9" s="464"/>
      <c r="BM9" s="465"/>
      <c r="BN9" s="429">
        <v>194151</v>
      </c>
      <c r="BO9" s="430"/>
      <c r="BP9" s="430"/>
      <c r="BQ9" s="430"/>
      <c r="BR9" s="430"/>
      <c r="BS9" s="430"/>
      <c r="BT9" s="430"/>
      <c r="BU9" s="431"/>
      <c r="BV9" s="429">
        <v>-180331</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10.4</v>
      </c>
      <c r="CU9" s="427"/>
      <c r="CV9" s="427"/>
      <c r="CW9" s="427"/>
      <c r="CX9" s="427"/>
      <c r="CY9" s="427"/>
      <c r="CZ9" s="427"/>
      <c r="DA9" s="428"/>
      <c r="DB9" s="426">
        <v>10.4</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33817</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116</v>
      </c>
      <c r="AV10" s="462"/>
      <c r="AW10" s="462"/>
      <c r="AX10" s="462"/>
      <c r="AY10" s="463" t="s">
        <v>121</v>
      </c>
      <c r="AZ10" s="464"/>
      <c r="BA10" s="464"/>
      <c r="BB10" s="464"/>
      <c r="BC10" s="464"/>
      <c r="BD10" s="464"/>
      <c r="BE10" s="464"/>
      <c r="BF10" s="464"/>
      <c r="BG10" s="464"/>
      <c r="BH10" s="464"/>
      <c r="BI10" s="464"/>
      <c r="BJ10" s="464"/>
      <c r="BK10" s="464"/>
      <c r="BL10" s="464"/>
      <c r="BM10" s="465"/>
      <c r="BN10" s="429">
        <v>301959</v>
      </c>
      <c r="BO10" s="430"/>
      <c r="BP10" s="430"/>
      <c r="BQ10" s="430"/>
      <c r="BR10" s="430"/>
      <c r="BS10" s="430"/>
      <c r="BT10" s="430"/>
      <c r="BU10" s="431"/>
      <c r="BV10" s="429">
        <v>1957</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116</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32023</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282838</v>
      </c>
      <c r="BO12" s="430"/>
      <c r="BP12" s="430"/>
      <c r="BQ12" s="430"/>
      <c r="BR12" s="430"/>
      <c r="BS12" s="430"/>
      <c r="BT12" s="430"/>
      <c r="BU12" s="431"/>
      <c r="BV12" s="429">
        <v>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140</v>
      </c>
      <c r="N13" s="521"/>
      <c r="O13" s="521"/>
      <c r="P13" s="521"/>
      <c r="Q13" s="522"/>
      <c r="R13" s="513">
        <v>31731</v>
      </c>
      <c r="S13" s="514"/>
      <c r="T13" s="514"/>
      <c r="U13" s="514"/>
      <c r="V13" s="515"/>
      <c r="W13" s="445" t="s">
        <v>141</v>
      </c>
      <c r="X13" s="446"/>
      <c r="Y13" s="446"/>
      <c r="Z13" s="446"/>
      <c r="AA13" s="446"/>
      <c r="AB13" s="436"/>
      <c r="AC13" s="480">
        <v>924</v>
      </c>
      <c r="AD13" s="481"/>
      <c r="AE13" s="481"/>
      <c r="AF13" s="481"/>
      <c r="AG13" s="523"/>
      <c r="AH13" s="480">
        <v>1008</v>
      </c>
      <c r="AI13" s="481"/>
      <c r="AJ13" s="481"/>
      <c r="AK13" s="481"/>
      <c r="AL13" s="482"/>
      <c r="AM13" s="458" t="s">
        <v>142</v>
      </c>
      <c r="AN13" s="459"/>
      <c r="AO13" s="459"/>
      <c r="AP13" s="459"/>
      <c r="AQ13" s="459"/>
      <c r="AR13" s="459"/>
      <c r="AS13" s="459"/>
      <c r="AT13" s="460"/>
      <c r="AU13" s="461" t="s">
        <v>143</v>
      </c>
      <c r="AV13" s="462"/>
      <c r="AW13" s="462"/>
      <c r="AX13" s="462"/>
      <c r="AY13" s="463" t="s">
        <v>144</v>
      </c>
      <c r="AZ13" s="464"/>
      <c r="BA13" s="464"/>
      <c r="BB13" s="464"/>
      <c r="BC13" s="464"/>
      <c r="BD13" s="464"/>
      <c r="BE13" s="464"/>
      <c r="BF13" s="464"/>
      <c r="BG13" s="464"/>
      <c r="BH13" s="464"/>
      <c r="BI13" s="464"/>
      <c r="BJ13" s="464"/>
      <c r="BK13" s="464"/>
      <c r="BL13" s="464"/>
      <c r="BM13" s="465"/>
      <c r="BN13" s="429">
        <v>213272</v>
      </c>
      <c r="BO13" s="430"/>
      <c r="BP13" s="430"/>
      <c r="BQ13" s="430"/>
      <c r="BR13" s="430"/>
      <c r="BS13" s="430"/>
      <c r="BT13" s="430"/>
      <c r="BU13" s="431"/>
      <c r="BV13" s="429">
        <v>-178374</v>
      </c>
      <c r="BW13" s="430"/>
      <c r="BX13" s="430"/>
      <c r="BY13" s="430"/>
      <c r="BZ13" s="430"/>
      <c r="CA13" s="430"/>
      <c r="CB13" s="430"/>
      <c r="CC13" s="431"/>
      <c r="CD13" s="432" t="s">
        <v>145</v>
      </c>
      <c r="CE13" s="433"/>
      <c r="CF13" s="433"/>
      <c r="CG13" s="433"/>
      <c r="CH13" s="433"/>
      <c r="CI13" s="433"/>
      <c r="CJ13" s="433"/>
      <c r="CK13" s="433"/>
      <c r="CL13" s="433"/>
      <c r="CM13" s="433"/>
      <c r="CN13" s="433"/>
      <c r="CO13" s="433"/>
      <c r="CP13" s="433"/>
      <c r="CQ13" s="433"/>
      <c r="CR13" s="433"/>
      <c r="CS13" s="434"/>
      <c r="CT13" s="426">
        <v>5.0999999999999996</v>
      </c>
      <c r="CU13" s="427"/>
      <c r="CV13" s="427"/>
      <c r="CW13" s="427"/>
      <c r="CX13" s="427"/>
      <c r="CY13" s="427"/>
      <c r="CZ13" s="427"/>
      <c r="DA13" s="428"/>
      <c r="DB13" s="426">
        <v>5.0999999999999996</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146</v>
      </c>
      <c r="M14" s="511"/>
      <c r="N14" s="511"/>
      <c r="O14" s="511"/>
      <c r="P14" s="511"/>
      <c r="Q14" s="512"/>
      <c r="R14" s="513">
        <v>32389</v>
      </c>
      <c r="S14" s="514"/>
      <c r="T14" s="514"/>
      <c r="U14" s="514"/>
      <c r="V14" s="515"/>
      <c r="W14" s="419"/>
      <c r="X14" s="420"/>
      <c r="Y14" s="420"/>
      <c r="Z14" s="420"/>
      <c r="AA14" s="420"/>
      <c r="AB14" s="409"/>
      <c r="AC14" s="516">
        <v>6.2</v>
      </c>
      <c r="AD14" s="517"/>
      <c r="AE14" s="517"/>
      <c r="AF14" s="517"/>
      <c r="AG14" s="518"/>
      <c r="AH14" s="516">
        <v>6.5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147</v>
      </c>
      <c r="CE14" s="525"/>
      <c r="CF14" s="525"/>
      <c r="CG14" s="525"/>
      <c r="CH14" s="525"/>
      <c r="CI14" s="525"/>
      <c r="CJ14" s="525"/>
      <c r="CK14" s="525"/>
      <c r="CL14" s="525"/>
      <c r="CM14" s="525"/>
      <c r="CN14" s="525"/>
      <c r="CO14" s="525"/>
      <c r="CP14" s="525"/>
      <c r="CQ14" s="525"/>
      <c r="CR14" s="525"/>
      <c r="CS14" s="526"/>
      <c r="CT14" s="527" t="s">
        <v>138</v>
      </c>
      <c r="CU14" s="528"/>
      <c r="CV14" s="528"/>
      <c r="CW14" s="528"/>
      <c r="CX14" s="528"/>
      <c r="CY14" s="528"/>
      <c r="CZ14" s="528"/>
      <c r="DA14" s="529"/>
      <c r="DB14" s="527" t="s">
        <v>138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148</v>
      </c>
      <c r="N15" s="521"/>
      <c r="O15" s="521"/>
      <c r="P15" s="521"/>
      <c r="Q15" s="522"/>
      <c r="R15" s="513">
        <v>32139</v>
      </c>
      <c r="S15" s="514"/>
      <c r="T15" s="514"/>
      <c r="U15" s="514"/>
      <c r="V15" s="515"/>
      <c r="W15" s="445" t="s">
        <v>149</v>
      </c>
      <c r="X15" s="446"/>
      <c r="Y15" s="446"/>
      <c r="Z15" s="446"/>
      <c r="AA15" s="446"/>
      <c r="AB15" s="436"/>
      <c r="AC15" s="480">
        <v>3541</v>
      </c>
      <c r="AD15" s="481"/>
      <c r="AE15" s="481"/>
      <c r="AF15" s="481"/>
      <c r="AG15" s="523"/>
      <c r="AH15" s="480">
        <v>3717</v>
      </c>
      <c r="AI15" s="481"/>
      <c r="AJ15" s="481"/>
      <c r="AK15" s="481"/>
      <c r="AL15" s="482"/>
      <c r="AM15" s="458"/>
      <c r="AN15" s="459"/>
      <c r="AO15" s="459"/>
      <c r="AP15" s="459"/>
      <c r="AQ15" s="459"/>
      <c r="AR15" s="459"/>
      <c r="AS15" s="459"/>
      <c r="AT15" s="460"/>
      <c r="AU15" s="461"/>
      <c r="AV15" s="462"/>
      <c r="AW15" s="462"/>
      <c r="AX15" s="462"/>
      <c r="AY15" s="389" t="s">
        <v>150</v>
      </c>
      <c r="AZ15" s="390"/>
      <c r="BA15" s="390"/>
      <c r="BB15" s="390"/>
      <c r="BC15" s="390"/>
      <c r="BD15" s="390"/>
      <c r="BE15" s="390"/>
      <c r="BF15" s="390"/>
      <c r="BG15" s="390"/>
      <c r="BH15" s="390"/>
      <c r="BI15" s="390"/>
      <c r="BJ15" s="390"/>
      <c r="BK15" s="390"/>
      <c r="BL15" s="390"/>
      <c r="BM15" s="391"/>
      <c r="BN15" s="392">
        <v>3426939</v>
      </c>
      <c r="BO15" s="393"/>
      <c r="BP15" s="393"/>
      <c r="BQ15" s="393"/>
      <c r="BR15" s="393"/>
      <c r="BS15" s="393"/>
      <c r="BT15" s="393"/>
      <c r="BU15" s="394"/>
      <c r="BV15" s="392">
        <v>3430139</v>
      </c>
      <c r="BW15" s="393"/>
      <c r="BX15" s="393"/>
      <c r="BY15" s="393"/>
      <c r="BZ15" s="393"/>
      <c r="CA15" s="393"/>
      <c r="CB15" s="393"/>
      <c r="CC15" s="394"/>
      <c r="CD15" s="530" t="s">
        <v>151</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152</v>
      </c>
      <c r="M16" s="541"/>
      <c r="N16" s="541"/>
      <c r="O16" s="541"/>
      <c r="P16" s="541"/>
      <c r="Q16" s="542"/>
      <c r="R16" s="533" t="s">
        <v>153</v>
      </c>
      <c r="S16" s="534"/>
      <c r="T16" s="534"/>
      <c r="U16" s="534"/>
      <c r="V16" s="535"/>
      <c r="W16" s="419"/>
      <c r="X16" s="420"/>
      <c r="Y16" s="420"/>
      <c r="Z16" s="420"/>
      <c r="AA16" s="420"/>
      <c r="AB16" s="409"/>
      <c r="AC16" s="516">
        <v>23.7</v>
      </c>
      <c r="AD16" s="517"/>
      <c r="AE16" s="517"/>
      <c r="AF16" s="517"/>
      <c r="AG16" s="518"/>
      <c r="AH16" s="516">
        <v>23.8</v>
      </c>
      <c r="AI16" s="517"/>
      <c r="AJ16" s="517"/>
      <c r="AK16" s="517"/>
      <c r="AL16" s="519"/>
      <c r="AM16" s="458"/>
      <c r="AN16" s="459"/>
      <c r="AO16" s="459"/>
      <c r="AP16" s="459"/>
      <c r="AQ16" s="459"/>
      <c r="AR16" s="459"/>
      <c r="AS16" s="459"/>
      <c r="AT16" s="460"/>
      <c r="AU16" s="461"/>
      <c r="AV16" s="462"/>
      <c r="AW16" s="462"/>
      <c r="AX16" s="462"/>
      <c r="AY16" s="463" t="s">
        <v>154</v>
      </c>
      <c r="AZ16" s="464"/>
      <c r="BA16" s="464"/>
      <c r="BB16" s="464"/>
      <c r="BC16" s="464"/>
      <c r="BD16" s="464"/>
      <c r="BE16" s="464"/>
      <c r="BF16" s="464"/>
      <c r="BG16" s="464"/>
      <c r="BH16" s="464"/>
      <c r="BI16" s="464"/>
      <c r="BJ16" s="464"/>
      <c r="BK16" s="464"/>
      <c r="BL16" s="464"/>
      <c r="BM16" s="465"/>
      <c r="BN16" s="429">
        <v>6465045</v>
      </c>
      <c r="BO16" s="430"/>
      <c r="BP16" s="430"/>
      <c r="BQ16" s="430"/>
      <c r="BR16" s="430"/>
      <c r="BS16" s="430"/>
      <c r="BT16" s="430"/>
      <c r="BU16" s="431"/>
      <c r="BV16" s="429">
        <v>6477667</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155</v>
      </c>
      <c r="N17" s="537"/>
      <c r="O17" s="537"/>
      <c r="P17" s="537"/>
      <c r="Q17" s="538"/>
      <c r="R17" s="533" t="s">
        <v>156</v>
      </c>
      <c r="S17" s="534"/>
      <c r="T17" s="534"/>
      <c r="U17" s="534"/>
      <c r="V17" s="535"/>
      <c r="W17" s="445" t="s">
        <v>157</v>
      </c>
      <c r="X17" s="446"/>
      <c r="Y17" s="446"/>
      <c r="Z17" s="446"/>
      <c r="AA17" s="446"/>
      <c r="AB17" s="436"/>
      <c r="AC17" s="480">
        <v>10482</v>
      </c>
      <c r="AD17" s="481"/>
      <c r="AE17" s="481"/>
      <c r="AF17" s="481"/>
      <c r="AG17" s="523"/>
      <c r="AH17" s="480">
        <v>10876</v>
      </c>
      <c r="AI17" s="481"/>
      <c r="AJ17" s="481"/>
      <c r="AK17" s="481"/>
      <c r="AL17" s="482"/>
      <c r="AM17" s="458"/>
      <c r="AN17" s="459"/>
      <c r="AO17" s="459"/>
      <c r="AP17" s="459"/>
      <c r="AQ17" s="459"/>
      <c r="AR17" s="459"/>
      <c r="AS17" s="459"/>
      <c r="AT17" s="460"/>
      <c r="AU17" s="461"/>
      <c r="AV17" s="462"/>
      <c r="AW17" s="462"/>
      <c r="AX17" s="462"/>
      <c r="AY17" s="463" t="s">
        <v>158</v>
      </c>
      <c r="AZ17" s="464"/>
      <c r="BA17" s="464"/>
      <c r="BB17" s="464"/>
      <c r="BC17" s="464"/>
      <c r="BD17" s="464"/>
      <c r="BE17" s="464"/>
      <c r="BF17" s="464"/>
      <c r="BG17" s="464"/>
      <c r="BH17" s="464"/>
      <c r="BI17" s="464"/>
      <c r="BJ17" s="464"/>
      <c r="BK17" s="464"/>
      <c r="BL17" s="464"/>
      <c r="BM17" s="465"/>
      <c r="BN17" s="429">
        <v>4326951</v>
      </c>
      <c r="BO17" s="430"/>
      <c r="BP17" s="430"/>
      <c r="BQ17" s="430"/>
      <c r="BR17" s="430"/>
      <c r="BS17" s="430"/>
      <c r="BT17" s="430"/>
      <c r="BU17" s="431"/>
      <c r="BV17" s="429">
        <v>4340011</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159</v>
      </c>
      <c r="C18" s="472"/>
      <c r="D18" s="472"/>
      <c r="E18" s="544"/>
      <c r="F18" s="544"/>
      <c r="G18" s="544"/>
      <c r="H18" s="544"/>
      <c r="I18" s="544"/>
      <c r="J18" s="544"/>
      <c r="K18" s="544"/>
      <c r="L18" s="545">
        <v>39.93</v>
      </c>
      <c r="M18" s="545"/>
      <c r="N18" s="545"/>
      <c r="O18" s="545"/>
      <c r="P18" s="545"/>
      <c r="Q18" s="545"/>
      <c r="R18" s="546"/>
      <c r="S18" s="546"/>
      <c r="T18" s="546"/>
      <c r="U18" s="546"/>
      <c r="V18" s="547"/>
      <c r="W18" s="447"/>
      <c r="X18" s="448"/>
      <c r="Y18" s="448"/>
      <c r="Z18" s="448"/>
      <c r="AA18" s="448"/>
      <c r="AB18" s="439"/>
      <c r="AC18" s="548">
        <v>70.099999999999994</v>
      </c>
      <c r="AD18" s="549"/>
      <c r="AE18" s="549"/>
      <c r="AF18" s="549"/>
      <c r="AG18" s="550"/>
      <c r="AH18" s="548">
        <v>69.7</v>
      </c>
      <c r="AI18" s="549"/>
      <c r="AJ18" s="549"/>
      <c r="AK18" s="549"/>
      <c r="AL18" s="551"/>
      <c r="AM18" s="458"/>
      <c r="AN18" s="459"/>
      <c r="AO18" s="459"/>
      <c r="AP18" s="459"/>
      <c r="AQ18" s="459"/>
      <c r="AR18" s="459"/>
      <c r="AS18" s="459"/>
      <c r="AT18" s="460"/>
      <c r="AU18" s="461"/>
      <c r="AV18" s="462"/>
      <c r="AW18" s="462"/>
      <c r="AX18" s="462"/>
      <c r="AY18" s="463" t="s">
        <v>160</v>
      </c>
      <c r="AZ18" s="464"/>
      <c r="BA18" s="464"/>
      <c r="BB18" s="464"/>
      <c r="BC18" s="464"/>
      <c r="BD18" s="464"/>
      <c r="BE18" s="464"/>
      <c r="BF18" s="464"/>
      <c r="BG18" s="464"/>
      <c r="BH18" s="464"/>
      <c r="BI18" s="464"/>
      <c r="BJ18" s="464"/>
      <c r="BK18" s="464"/>
      <c r="BL18" s="464"/>
      <c r="BM18" s="465"/>
      <c r="BN18" s="429">
        <v>7362900</v>
      </c>
      <c r="BO18" s="430"/>
      <c r="BP18" s="430"/>
      <c r="BQ18" s="430"/>
      <c r="BR18" s="430"/>
      <c r="BS18" s="430"/>
      <c r="BT18" s="430"/>
      <c r="BU18" s="431"/>
      <c r="BV18" s="429">
        <v>7427070</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161</v>
      </c>
      <c r="C19" s="472"/>
      <c r="D19" s="472"/>
      <c r="E19" s="544"/>
      <c r="F19" s="544"/>
      <c r="G19" s="544"/>
      <c r="H19" s="544"/>
      <c r="I19" s="544"/>
      <c r="J19" s="544"/>
      <c r="K19" s="544"/>
      <c r="L19" s="552">
        <v>825</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162</v>
      </c>
      <c r="AZ19" s="464"/>
      <c r="BA19" s="464"/>
      <c r="BB19" s="464"/>
      <c r="BC19" s="464"/>
      <c r="BD19" s="464"/>
      <c r="BE19" s="464"/>
      <c r="BF19" s="464"/>
      <c r="BG19" s="464"/>
      <c r="BH19" s="464"/>
      <c r="BI19" s="464"/>
      <c r="BJ19" s="464"/>
      <c r="BK19" s="464"/>
      <c r="BL19" s="464"/>
      <c r="BM19" s="465"/>
      <c r="BN19" s="429">
        <v>9638170</v>
      </c>
      <c r="BO19" s="430"/>
      <c r="BP19" s="430"/>
      <c r="BQ19" s="430"/>
      <c r="BR19" s="430"/>
      <c r="BS19" s="430"/>
      <c r="BT19" s="430"/>
      <c r="BU19" s="431"/>
      <c r="BV19" s="429">
        <v>9582810</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163</v>
      </c>
      <c r="C20" s="472"/>
      <c r="D20" s="472"/>
      <c r="E20" s="544"/>
      <c r="F20" s="544"/>
      <c r="G20" s="544"/>
      <c r="H20" s="544"/>
      <c r="I20" s="544"/>
      <c r="J20" s="544"/>
      <c r="K20" s="544"/>
      <c r="L20" s="552">
        <v>12977</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164</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165</v>
      </c>
      <c r="C22" s="567"/>
      <c r="D22" s="568"/>
      <c r="E22" s="441" t="s">
        <v>1</v>
      </c>
      <c r="F22" s="446"/>
      <c r="G22" s="446"/>
      <c r="H22" s="446"/>
      <c r="I22" s="446"/>
      <c r="J22" s="446"/>
      <c r="K22" s="436"/>
      <c r="L22" s="441" t="s">
        <v>166</v>
      </c>
      <c r="M22" s="446"/>
      <c r="N22" s="446"/>
      <c r="O22" s="446"/>
      <c r="P22" s="436"/>
      <c r="Q22" s="575" t="s">
        <v>167</v>
      </c>
      <c r="R22" s="576"/>
      <c r="S22" s="576"/>
      <c r="T22" s="576"/>
      <c r="U22" s="576"/>
      <c r="V22" s="577"/>
      <c r="W22" s="581" t="s">
        <v>168</v>
      </c>
      <c r="X22" s="567"/>
      <c r="Y22" s="568"/>
      <c r="Z22" s="441" t="s">
        <v>1</v>
      </c>
      <c r="AA22" s="446"/>
      <c r="AB22" s="446"/>
      <c r="AC22" s="446"/>
      <c r="AD22" s="446"/>
      <c r="AE22" s="446"/>
      <c r="AF22" s="446"/>
      <c r="AG22" s="436"/>
      <c r="AH22" s="592" t="s">
        <v>169</v>
      </c>
      <c r="AI22" s="446"/>
      <c r="AJ22" s="446"/>
      <c r="AK22" s="446"/>
      <c r="AL22" s="436"/>
      <c r="AM22" s="592" t="s">
        <v>170</v>
      </c>
      <c r="AN22" s="593"/>
      <c r="AO22" s="593"/>
      <c r="AP22" s="593"/>
      <c r="AQ22" s="593"/>
      <c r="AR22" s="594"/>
      <c r="AS22" s="575" t="s">
        <v>167</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171</v>
      </c>
      <c r="AZ23" s="390"/>
      <c r="BA23" s="390"/>
      <c r="BB23" s="390"/>
      <c r="BC23" s="390"/>
      <c r="BD23" s="390"/>
      <c r="BE23" s="390"/>
      <c r="BF23" s="390"/>
      <c r="BG23" s="390"/>
      <c r="BH23" s="390"/>
      <c r="BI23" s="390"/>
      <c r="BJ23" s="390"/>
      <c r="BK23" s="390"/>
      <c r="BL23" s="390"/>
      <c r="BM23" s="391"/>
      <c r="BN23" s="429">
        <v>10694379</v>
      </c>
      <c r="BO23" s="430"/>
      <c r="BP23" s="430"/>
      <c r="BQ23" s="430"/>
      <c r="BR23" s="430"/>
      <c r="BS23" s="430"/>
      <c r="BT23" s="430"/>
      <c r="BU23" s="431"/>
      <c r="BV23" s="429">
        <v>9505311</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172</v>
      </c>
      <c r="F24" s="459"/>
      <c r="G24" s="459"/>
      <c r="H24" s="459"/>
      <c r="I24" s="459"/>
      <c r="J24" s="459"/>
      <c r="K24" s="460"/>
      <c r="L24" s="480">
        <v>1</v>
      </c>
      <c r="M24" s="481"/>
      <c r="N24" s="481"/>
      <c r="O24" s="481"/>
      <c r="P24" s="523"/>
      <c r="Q24" s="480">
        <v>7560</v>
      </c>
      <c r="R24" s="481"/>
      <c r="S24" s="481"/>
      <c r="T24" s="481"/>
      <c r="U24" s="481"/>
      <c r="V24" s="523"/>
      <c r="W24" s="582"/>
      <c r="X24" s="570"/>
      <c r="Y24" s="571"/>
      <c r="Z24" s="479" t="s">
        <v>173</v>
      </c>
      <c r="AA24" s="459"/>
      <c r="AB24" s="459"/>
      <c r="AC24" s="459"/>
      <c r="AD24" s="459"/>
      <c r="AE24" s="459"/>
      <c r="AF24" s="459"/>
      <c r="AG24" s="460"/>
      <c r="AH24" s="480">
        <v>226</v>
      </c>
      <c r="AI24" s="481"/>
      <c r="AJ24" s="481"/>
      <c r="AK24" s="481"/>
      <c r="AL24" s="523"/>
      <c r="AM24" s="480">
        <v>713030</v>
      </c>
      <c r="AN24" s="481"/>
      <c r="AO24" s="481"/>
      <c r="AP24" s="481"/>
      <c r="AQ24" s="481"/>
      <c r="AR24" s="523"/>
      <c r="AS24" s="480">
        <v>3155</v>
      </c>
      <c r="AT24" s="481"/>
      <c r="AU24" s="481"/>
      <c r="AV24" s="481"/>
      <c r="AW24" s="481"/>
      <c r="AX24" s="482"/>
      <c r="AY24" s="600" t="s">
        <v>174</v>
      </c>
      <c r="AZ24" s="601"/>
      <c r="BA24" s="601"/>
      <c r="BB24" s="601"/>
      <c r="BC24" s="601"/>
      <c r="BD24" s="601"/>
      <c r="BE24" s="601"/>
      <c r="BF24" s="601"/>
      <c r="BG24" s="601"/>
      <c r="BH24" s="601"/>
      <c r="BI24" s="601"/>
      <c r="BJ24" s="601"/>
      <c r="BK24" s="601"/>
      <c r="BL24" s="601"/>
      <c r="BM24" s="602"/>
      <c r="BN24" s="429">
        <v>8239831</v>
      </c>
      <c r="BO24" s="430"/>
      <c r="BP24" s="430"/>
      <c r="BQ24" s="430"/>
      <c r="BR24" s="430"/>
      <c r="BS24" s="430"/>
      <c r="BT24" s="430"/>
      <c r="BU24" s="431"/>
      <c r="BV24" s="429">
        <v>7877865</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175</v>
      </c>
      <c r="F25" s="459"/>
      <c r="G25" s="459"/>
      <c r="H25" s="459"/>
      <c r="I25" s="459"/>
      <c r="J25" s="459"/>
      <c r="K25" s="460"/>
      <c r="L25" s="480">
        <v>1</v>
      </c>
      <c r="M25" s="481"/>
      <c r="N25" s="481"/>
      <c r="O25" s="481"/>
      <c r="P25" s="523"/>
      <c r="Q25" s="480">
        <v>6410</v>
      </c>
      <c r="R25" s="481"/>
      <c r="S25" s="481"/>
      <c r="T25" s="481"/>
      <c r="U25" s="481"/>
      <c r="V25" s="523"/>
      <c r="W25" s="582"/>
      <c r="X25" s="570"/>
      <c r="Y25" s="571"/>
      <c r="Z25" s="479" t="s">
        <v>176</v>
      </c>
      <c r="AA25" s="459"/>
      <c r="AB25" s="459"/>
      <c r="AC25" s="459"/>
      <c r="AD25" s="459"/>
      <c r="AE25" s="459"/>
      <c r="AF25" s="459"/>
      <c r="AG25" s="460"/>
      <c r="AH25" s="480">
        <v>41</v>
      </c>
      <c r="AI25" s="481"/>
      <c r="AJ25" s="481"/>
      <c r="AK25" s="481"/>
      <c r="AL25" s="523"/>
      <c r="AM25" s="480">
        <v>122057</v>
      </c>
      <c r="AN25" s="481"/>
      <c r="AO25" s="481"/>
      <c r="AP25" s="481"/>
      <c r="AQ25" s="481"/>
      <c r="AR25" s="523"/>
      <c r="AS25" s="480">
        <v>2977</v>
      </c>
      <c r="AT25" s="481"/>
      <c r="AU25" s="481"/>
      <c r="AV25" s="481"/>
      <c r="AW25" s="481"/>
      <c r="AX25" s="482"/>
      <c r="AY25" s="389" t="s">
        <v>177</v>
      </c>
      <c r="AZ25" s="390"/>
      <c r="BA25" s="390"/>
      <c r="BB25" s="390"/>
      <c r="BC25" s="390"/>
      <c r="BD25" s="390"/>
      <c r="BE25" s="390"/>
      <c r="BF25" s="390"/>
      <c r="BG25" s="390"/>
      <c r="BH25" s="390"/>
      <c r="BI25" s="390"/>
      <c r="BJ25" s="390"/>
      <c r="BK25" s="390"/>
      <c r="BL25" s="390"/>
      <c r="BM25" s="391"/>
      <c r="BN25" s="392">
        <v>8975904</v>
      </c>
      <c r="BO25" s="393"/>
      <c r="BP25" s="393"/>
      <c r="BQ25" s="393"/>
      <c r="BR25" s="393"/>
      <c r="BS25" s="393"/>
      <c r="BT25" s="393"/>
      <c r="BU25" s="394"/>
      <c r="BV25" s="392">
        <v>4916920</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178</v>
      </c>
      <c r="F26" s="459"/>
      <c r="G26" s="459"/>
      <c r="H26" s="459"/>
      <c r="I26" s="459"/>
      <c r="J26" s="459"/>
      <c r="K26" s="460"/>
      <c r="L26" s="480">
        <v>1</v>
      </c>
      <c r="M26" s="481"/>
      <c r="N26" s="481"/>
      <c r="O26" s="481"/>
      <c r="P26" s="523"/>
      <c r="Q26" s="480">
        <v>5670</v>
      </c>
      <c r="R26" s="481"/>
      <c r="S26" s="481"/>
      <c r="T26" s="481"/>
      <c r="U26" s="481"/>
      <c r="V26" s="523"/>
      <c r="W26" s="582"/>
      <c r="X26" s="570"/>
      <c r="Y26" s="571"/>
      <c r="Z26" s="479" t="s">
        <v>179</v>
      </c>
      <c r="AA26" s="606"/>
      <c r="AB26" s="606"/>
      <c r="AC26" s="606"/>
      <c r="AD26" s="606"/>
      <c r="AE26" s="606"/>
      <c r="AF26" s="606"/>
      <c r="AG26" s="607"/>
      <c r="AH26" s="480">
        <v>1</v>
      </c>
      <c r="AI26" s="481"/>
      <c r="AJ26" s="481"/>
      <c r="AK26" s="481"/>
      <c r="AL26" s="523"/>
      <c r="AM26" s="480" t="s">
        <v>180</v>
      </c>
      <c r="AN26" s="481"/>
      <c r="AO26" s="481"/>
      <c r="AP26" s="481"/>
      <c r="AQ26" s="481"/>
      <c r="AR26" s="523"/>
      <c r="AS26" s="480" t="s">
        <v>181</v>
      </c>
      <c r="AT26" s="481"/>
      <c r="AU26" s="481"/>
      <c r="AV26" s="481"/>
      <c r="AW26" s="481"/>
      <c r="AX26" s="482"/>
      <c r="AY26" s="432" t="s">
        <v>182</v>
      </c>
      <c r="AZ26" s="433"/>
      <c r="BA26" s="433"/>
      <c r="BB26" s="433"/>
      <c r="BC26" s="433"/>
      <c r="BD26" s="433"/>
      <c r="BE26" s="433"/>
      <c r="BF26" s="433"/>
      <c r="BG26" s="433"/>
      <c r="BH26" s="433"/>
      <c r="BI26" s="433"/>
      <c r="BJ26" s="433"/>
      <c r="BK26" s="433"/>
      <c r="BL26" s="433"/>
      <c r="BM26" s="434"/>
      <c r="BN26" s="429" t="s">
        <v>183</v>
      </c>
      <c r="BO26" s="430"/>
      <c r="BP26" s="430"/>
      <c r="BQ26" s="430"/>
      <c r="BR26" s="430"/>
      <c r="BS26" s="430"/>
      <c r="BT26" s="430"/>
      <c r="BU26" s="431"/>
      <c r="BV26" s="429" t="s">
        <v>139</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184</v>
      </c>
      <c r="F27" s="459"/>
      <c r="G27" s="459"/>
      <c r="H27" s="459"/>
      <c r="I27" s="459"/>
      <c r="J27" s="459"/>
      <c r="K27" s="460"/>
      <c r="L27" s="480">
        <v>1</v>
      </c>
      <c r="M27" s="481"/>
      <c r="N27" s="481"/>
      <c r="O27" s="481"/>
      <c r="P27" s="523"/>
      <c r="Q27" s="480">
        <v>5100</v>
      </c>
      <c r="R27" s="481"/>
      <c r="S27" s="481"/>
      <c r="T27" s="481"/>
      <c r="U27" s="481"/>
      <c r="V27" s="523"/>
      <c r="W27" s="582"/>
      <c r="X27" s="570"/>
      <c r="Y27" s="571"/>
      <c r="Z27" s="479" t="s">
        <v>185</v>
      </c>
      <c r="AA27" s="459"/>
      <c r="AB27" s="459"/>
      <c r="AC27" s="459"/>
      <c r="AD27" s="459"/>
      <c r="AE27" s="459"/>
      <c r="AF27" s="459"/>
      <c r="AG27" s="460"/>
      <c r="AH27" s="480">
        <v>39</v>
      </c>
      <c r="AI27" s="481"/>
      <c r="AJ27" s="481"/>
      <c r="AK27" s="481"/>
      <c r="AL27" s="523"/>
      <c r="AM27" s="480">
        <v>104783</v>
      </c>
      <c r="AN27" s="481"/>
      <c r="AO27" s="481"/>
      <c r="AP27" s="481"/>
      <c r="AQ27" s="481"/>
      <c r="AR27" s="523"/>
      <c r="AS27" s="480">
        <v>2687</v>
      </c>
      <c r="AT27" s="481"/>
      <c r="AU27" s="481"/>
      <c r="AV27" s="481"/>
      <c r="AW27" s="481"/>
      <c r="AX27" s="482"/>
      <c r="AY27" s="524" t="s">
        <v>186</v>
      </c>
      <c r="AZ27" s="525"/>
      <c r="BA27" s="525"/>
      <c r="BB27" s="525"/>
      <c r="BC27" s="525"/>
      <c r="BD27" s="525"/>
      <c r="BE27" s="525"/>
      <c r="BF27" s="525"/>
      <c r="BG27" s="525"/>
      <c r="BH27" s="525"/>
      <c r="BI27" s="525"/>
      <c r="BJ27" s="525"/>
      <c r="BK27" s="525"/>
      <c r="BL27" s="525"/>
      <c r="BM27" s="526"/>
      <c r="BN27" s="603">
        <v>320000</v>
      </c>
      <c r="BO27" s="604"/>
      <c r="BP27" s="604"/>
      <c r="BQ27" s="604"/>
      <c r="BR27" s="604"/>
      <c r="BS27" s="604"/>
      <c r="BT27" s="604"/>
      <c r="BU27" s="605"/>
      <c r="BV27" s="603">
        <v>320000</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187</v>
      </c>
      <c r="F28" s="459"/>
      <c r="G28" s="459"/>
      <c r="H28" s="459"/>
      <c r="I28" s="459"/>
      <c r="J28" s="459"/>
      <c r="K28" s="460"/>
      <c r="L28" s="480">
        <v>1</v>
      </c>
      <c r="M28" s="481"/>
      <c r="N28" s="481"/>
      <c r="O28" s="481"/>
      <c r="P28" s="523"/>
      <c r="Q28" s="480">
        <v>4550</v>
      </c>
      <c r="R28" s="481"/>
      <c r="S28" s="481"/>
      <c r="T28" s="481"/>
      <c r="U28" s="481"/>
      <c r="V28" s="523"/>
      <c r="W28" s="582"/>
      <c r="X28" s="570"/>
      <c r="Y28" s="571"/>
      <c r="Z28" s="479" t="s">
        <v>188</v>
      </c>
      <c r="AA28" s="459"/>
      <c r="AB28" s="459"/>
      <c r="AC28" s="459"/>
      <c r="AD28" s="459"/>
      <c r="AE28" s="459"/>
      <c r="AF28" s="459"/>
      <c r="AG28" s="460"/>
      <c r="AH28" s="480" t="s">
        <v>128</v>
      </c>
      <c r="AI28" s="481"/>
      <c r="AJ28" s="481"/>
      <c r="AK28" s="481"/>
      <c r="AL28" s="523"/>
      <c r="AM28" s="480" t="s">
        <v>129</v>
      </c>
      <c r="AN28" s="481"/>
      <c r="AO28" s="481"/>
      <c r="AP28" s="481"/>
      <c r="AQ28" s="481"/>
      <c r="AR28" s="523"/>
      <c r="AS28" s="480" t="s">
        <v>128</v>
      </c>
      <c r="AT28" s="481"/>
      <c r="AU28" s="481"/>
      <c r="AV28" s="481"/>
      <c r="AW28" s="481"/>
      <c r="AX28" s="482"/>
      <c r="AY28" s="608" t="s">
        <v>189</v>
      </c>
      <c r="AZ28" s="609"/>
      <c r="BA28" s="609"/>
      <c r="BB28" s="610"/>
      <c r="BC28" s="389" t="s">
        <v>48</v>
      </c>
      <c r="BD28" s="390"/>
      <c r="BE28" s="390"/>
      <c r="BF28" s="390"/>
      <c r="BG28" s="390"/>
      <c r="BH28" s="390"/>
      <c r="BI28" s="390"/>
      <c r="BJ28" s="390"/>
      <c r="BK28" s="390"/>
      <c r="BL28" s="390"/>
      <c r="BM28" s="391"/>
      <c r="BN28" s="392">
        <v>1526097</v>
      </c>
      <c r="BO28" s="393"/>
      <c r="BP28" s="393"/>
      <c r="BQ28" s="393"/>
      <c r="BR28" s="393"/>
      <c r="BS28" s="393"/>
      <c r="BT28" s="393"/>
      <c r="BU28" s="394"/>
      <c r="BV28" s="392">
        <v>1506976</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190</v>
      </c>
      <c r="F29" s="459"/>
      <c r="G29" s="459"/>
      <c r="H29" s="459"/>
      <c r="I29" s="459"/>
      <c r="J29" s="459"/>
      <c r="K29" s="460"/>
      <c r="L29" s="480">
        <v>14</v>
      </c>
      <c r="M29" s="481"/>
      <c r="N29" s="481"/>
      <c r="O29" s="481"/>
      <c r="P29" s="523"/>
      <c r="Q29" s="480">
        <v>4300</v>
      </c>
      <c r="R29" s="481"/>
      <c r="S29" s="481"/>
      <c r="T29" s="481"/>
      <c r="U29" s="481"/>
      <c r="V29" s="523"/>
      <c r="W29" s="583"/>
      <c r="X29" s="584"/>
      <c r="Y29" s="585"/>
      <c r="Z29" s="479" t="s">
        <v>191</v>
      </c>
      <c r="AA29" s="459"/>
      <c r="AB29" s="459"/>
      <c r="AC29" s="459"/>
      <c r="AD29" s="459"/>
      <c r="AE29" s="459"/>
      <c r="AF29" s="459"/>
      <c r="AG29" s="460"/>
      <c r="AH29" s="480">
        <v>265</v>
      </c>
      <c r="AI29" s="481"/>
      <c r="AJ29" s="481"/>
      <c r="AK29" s="481"/>
      <c r="AL29" s="523"/>
      <c r="AM29" s="480">
        <v>817813</v>
      </c>
      <c r="AN29" s="481"/>
      <c r="AO29" s="481"/>
      <c r="AP29" s="481"/>
      <c r="AQ29" s="481"/>
      <c r="AR29" s="523"/>
      <c r="AS29" s="480">
        <v>3086</v>
      </c>
      <c r="AT29" s="481"/>
      <c r="AU29" s="481"/>
      <c r="AV29" s="481"/>
      <c r="AW29" s="481"/>
      <c r="AX29" s="482"/>
      <c r="AY29" s="611"/>
      <c r="AZ29" s="612"/>
      <c r="BA29" s="612"/>
      <c r="BB29" s="613"/>
      <c r="BC29" s="463" t="s">
        <v>192</v>
      </c>
      <c r="BD29" s="464"/>
      <c r="BE29" s="464"/>
      <c r="BF29" s="464"/>
      <c r="BG29" s="464"/>
      <c r="BH29" s="464"/>
      <c r="BI29" s="464"/>
      <c r="BJ29" s="464"/>
      <c r="BK29" s="464"/>
      <c r="BL29" s="464"/>
      <c r="BM29" s="465"/>
      <c r="BN29" s="429">
        <v>150544</v>
      </c>
      <c r="BO29" s="430"/>
      <c r="BP29" s="430"/>
      <c r="BQ29" s="430"/>
      <c r="BR29" s="430"/>
      <c r="BS29" s="430"/>
      <c r="BT29" s="430"/>
      <c r="BU29" s="431"/>
      <c r="BV29" s="429">
        <v>157340</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193</v>
      </c>
      <c r="X30" s="590"/>
      <c r="Y30" s="590"/>
      <c r="Z30" s="590"/>
      <c r="AA30" s="590"/>
      <c r="AB30" s="590"/>
      <c r="AC30" s="590"/>
      <c r="AD30" s="590"/>
      <c r="AE30" s="590"/>
      <c r="AF30" s="590"/>
      <c r="AG30" s="591"/>
      <c r="AH30" s="548">
        <v>98.5</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50</v>
      </c>
      <c r="BD30" s="601"/>
      <c r="BE30" s="601"/>
      <c r="BF30" s="601"/>
      <c r="BG30" s="601"/>
      <c r="BH30" s="601"/>
      <c r="BI30" s="601"/>
      <c r="BJ30" s="601"/>
      <c r="BK30" s="601"/>
      <c r="BL30" s="601"/>
      <c r="BM30" s="602"/>
      <c r="BN30" s="603">
        <v>3972918</v>
      </c>
      <c r="BO30" s="604"/>
      <c r="BP30" s="604"/>
      <c r="BQ30" s="604"/>
      <c r="BR30" s="604"/>
      <c r="BS30" s="604"/>
      <c r="BT30" s="604"/>
      <c r="BU30" s="605"/>
      <c r="BV30" s="603">
        <v>4182969</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200</v>
      </c>
      <c r="D33" s="453"/>
      <c r="E33" s="418" t="s">
        <v>201</v>
      </c>
      <c r="F33" s="418"/>
      <c r="G33" s="418"/>
      <c r="H33" s="418"/>
      <c r="I33" s="418"/>
      <c r="J33" s="418"/>
      <c r="K33" s="418"/>
      <c r="L33" s="418"/>
      <c r="M33" s="418"/>
      <c r="N33" s="418"/>
      <c r="O33" s="418"/>
      <c r="P33" s="418"/>
      <c r="Q33" s="418"/>
      <c r="R33" s="418"/>
      <c r="S33" s="418"/>
      <c r="T33" s="216"/>
      <c r="U33" s="453" t="s">
        <v>202</v>
      </c>
      <c r="V33" s="453"/>
      <c r="W33" s="418" t="s">
        <v>203</v>
      </c>
      <c r="X33" s="418"/>
      <c r="Y33" s="418"/>
      <c r="Z33" s="418"/>
      <c r="AA33" s="418"/>
      <c r="AB33" s="418"/>
      <c r="AC33" s="418"/>
      <c r="AD33" s="418"/>
      <c r="AE33" s="418"/>
      <c r="AF33" s="418"/>
      <c r="AG33" s="418"/>
      <c r="AH33" s="418"/>
      <c r="AI33" s="418"/>
      <c r="AJ33" s="418"/>
      <c r="AK33" s="418"/>
      <c r="AL33" s="216"/>
      <c r="AM33" s="453" t="s">
        <v>200</v>
      </c>
      <c r="AN33" s="453"/>
      <c r="AO33" s="418" t="s">
        <v>203</v>
      </c>
      <c r="AP33" s="418"/>
      <c r="AQ33" s="418"/>
      <c r="AR33" s="418"/>
      <c r="AS33" s="418"/>
      <c r="AT33" s="418"/>
      <c r="AU33" s="418"/>
      <c r="AV33" s="418"/>
      <c r="AW33" s="418"/>
      <c r="AX33" s="418"/>
      <c r="AY33" s="418"/>
      <c r="AZ33" s="418"/>
      <c r="BA33" s="418"/>
      <c r="BB33" s="418"/>
      <c r="BC33" s="418"/>
      <c r="BD33" s="217"/>
      <c r="BE33" s="418" t="s">
        <v>204</v>
      </c>
      <c r="BF33" s="418"/>
      <c r="BG33" s="418" t="s">
        <v>205</v>
      </c>
      <c r="BH33" s="418"/>
      <c r="BI33" s="418"/>
      <c r="BJ33" s="418"/>
      <c r="BK33" s="418"/>
      <c r="BL33" s="418"/>
      <c r="BM33" s="418"/>
      <c r="BN33" s="418"/>
      <c r="BO33" s="418"/>
      <c r="BP33" s="418"/>
      <c r="BQ33" s="418"/>
      <c r="BR33" s="418"/>
      <c r="BS33" s="418"/>
      <c r="BT33" s="418"/>
      <c r="BU33" s="418"/>
      <c r="BV33" s="217"/>
      <c r="BW33" s="453" t="s">
        <v>204</v>
      </c>
      <c r="BX33" s="453"/>
      <c r="BY33" s="418" t="s">
        <v>206</v>
      </c>
      <c r="BZ33" s="418"/>
      <c r="CA33" s="418"/>
      <c r="CB33" s="418"/>
      <c r="CC33" s="418"/>
      <c r="CD33" s="418"/>
      <c r="CE33" s="418"/>
      <c r="CF33" s="418"/>
      <c r="CG33" s="418"/>
      <c r="CH33" s="418"/>
      <c r="CI33" s="418"/>
      <c r="CJ33" s="418"/>
      <c r="CK33" s="418"/>
      <c r="CL33" s="418"/>
      <c r="CM33" s="418"/>
      <c r="CN33" s="216"/>
      <c r="CO33" s="453" t="s">
        <v>207</v>
      </c>
      <c r="CP33" s="453"/>
      <c r="CQ33" s="418" t="s">
        <v>208</v>
      </c>
      <c r="CR33" s="418"/>
      <c r="CS33" s="418"/>
      <c r="CT33" s="418"/>
      <c r="CU33" s="418"/>
      <c r="CV33" s="418"/>
      <c r="CW33" s="418"/>
      <c r="CX33" s="418"/>
      <c r="CY33" s="418"/>
      <c r="CZ33" s="418"/>
      <c r="DA33" s="418"/>
      <c r="DB33" s="418"/>
      <c r="DC33" s="418"/>
      <c r="DD33" s="418"/>
      <c r="DE33" s="418"/>
      <c r="DF33" s="216"/>
      <c r="DG33" s="617" t="s">
        <v>209</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善通寺市特別会計国民健康保険</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IF('各会計、関係団体の財政状況及び健全化判断比率'!B32="","",'各会計、関係団体の財政状況及び健全化判断比率'!B32)</f>
        <v>善通寺市特別会計下水道</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中讃広域行政事務組合（一般会計）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19</v>
      </c>
      <c r="CP34" s="618"/>
      <c r="CQ34" s="619" t="str">
        <f>IF('各会計、関係団体の財政状況及び健全化判断比率'!BS7="","",'各会計、関係団体の財政状況及び健全化判断比率'!BS7)</f>
        <v>善通寺市土地開発公社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善通寺市特別会計介護保険</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7</v>
      </c>
      <c r="BF35" s="618"/>
      <c r="BG35" s="619" t="str">
        <f>IF('各会計、関係団体の財政状況及び健全化判断比率'!B33="","",'各会計、関係団体の財政状況及び健全化判断比率'!B33)</f>
        <v>善通寺市特別会計農業集落排水</v>
      </c>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中讃広域行政事務組合（仲善クリーンセンター）</v>
      </c>
      <c r="BZ35" s="619"/>
      <c r="CA35" s="619"/>
      <c r="CB35" s="619"/>
      <c r="CC35" s="619"/>
      <c r="CD35" s="619"/>
      <c r="CE35" s="619"/>
      <c r="CF35" s="619"/>
      <c r="CG35" s="619"/>
      <c r="CH35" s="619"/>
      <c r="CI35" s="619"/>
      <c r="CJ35" s="619"/>
      <c r="CK35" s="619"/>
      <c r="CL35" s="619"/>
      <c r="CM35" s="619"/>
      <c r="CN35" s="214"/>
      <c r="CO35" s="618">
        <f t="shared" ref="CO35:CO43" si="3">IF(CQ35="","",CO34+1)</f>
        <v>20</v>
      </c>
      <c r="CP35" s="618"/>
      <c r="CQ35" s="619" t="str">
        <f>IF('各会計、関係団体の財政状況及び健全化判断比率'!BS8="","",'各会計、関係団体の財政状況及び健全化判断比率'!BS8)</f>
        <v>（公財）ハートスクエア善通寺</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善通寺市特別会計介護予防サービス</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8</v>
      </c>
      <c r="BF36" s="618"/>
      <c r="BG36" s="619" t="str">
        <f>IF('各会計、関係団体の財政状況及び健全化判断比率'!B34="","",'各会計、関係団体の財政状況及び健全化判断比率'!B34)</f>
        <v>善通寺市特別会計太陽光発電</v>
      </c>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中讃広域行政事務組合（瀬戸グリーンセンター）</v>
      </c>
      <c r="BZ36" s="619"/>
      <c r="CA36" s="619"/>
      <c r="CB36" s="619"/>
      <c r="CC36" s="619"/>
      <c r="CD36" s="619"/>
      <c r="CE36" s="619"/>
      <c r="CF36" s="619"/>
      <c r="CG36" s="619"/>
      <c r="CH36" s="619"/>
      <c r="CI36" s="619"/>
      <c r="CJ36" s="619"/>
      <c r="CK36" s="619"/>
      <c r="CL36" s="619"/>
      <c r="CM36" s="619"/>
      <c r="CN36" s="214"/>
      <c r="CO36" s="618">
        <f t="shared" si="3"/>
        <v>21</v>
      </c>
      <c r="CP36" s="618"/>
      <c r="CQ36" s="619" t="str">
        <f>IF('各会計、関係団体の財政状況及び健全化判断比率'!BS9="","",'各会計、関係団体の財政状況及び健全化判断比率'!BS9)</f>
        <v>（株）まんでがん</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善通寺市特別会計後期高齢者医療</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まんのう町外三ヶ市町山林組合</v>
      </c>
      <c r="BZ37" s="619"/>
      <c r="CA37" s="619"/>
      <c r="CB37" s="619"/>
      <c r="CC37" s="619"/>
      <c r="CD37" s="619"/>
      <c r="CE37" s="619"/>
      <c r="CF37" s="619"/>
      <c r="CG37" s="619"/>
      <c r="CH37" s="619"/>
      <c r="CI37" s="619"/>
      <c r="CJ37" s="619"/>
      <c r="CK37" s="619"/>
      <c r="CL37" s="619"/>
      <c r="CM37" s="619"/>
      <c r="CN37" s="214"/>
      <c r="CO37" s="618">
        <f t="shared" si="3"/>
        <v>22</v>
      </c>
      <c r="CP37" s="618"/>
      <c r="CQ37" s="619" t="str">
        <f>IF('各会計、関係団体の財政状況及び健全化判断比率'!BS10="","",'各会計、関係団体の財政状況及び健全化判断比率'!BS10)</f>
        <v>（公財）善通寺市農地管理公社</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まんのう町外三ヶ市町（七箇地区）山林組合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まんのう町外二ヶ市町（十郷地区）山林組合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香川県市町総合事務組合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香川県後期高齢者医療広域連合（一般会計）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17</v>
      </c>
      <c r="BX42" s="618"/>
      <c r="BY42" s="619" t="str">
        <f>IF('各会計、関係団体の財政状況及び健全化判断比率'!B76="","",'各会計、関係団体の財政状況及び健全化判断比率'!B76)</f>
        <v>香川県後期高齢者医療広域連合（後期高齢者医療事業）</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18</v>
      </c>
      <c r="BX43" s="618"/>
      <c r="BY43" s="619" t="str">
        <f>IF('各会計、関係団体の財政状況及び健全化判断比率'!B77="","",'各会計、関係団体の財政状況及び健全化判断比率'!B77)</f>
        <v>香川県広域水道企業団（水道事業会計）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bmyyNa+04Gly7TI2+Rm+I0d0AW2OL0qVPPruDqhfCyQmESFRCJ7x+kHshdDP2YRPzlI2aHVNcX4O3b0rQuoecw==" saltValue="U8fwJKc/dV3VYNwlsWBX2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0" t="s">
        <v>570</v>
      </c>
      <c r="D34" s="1210"/>
      <c r="E34" s="1211"/>
      <c r="F34" s="32">
        <v>11.54</v>
      </c>
      <c r="G34" s="33">
        <v>7.68</v>
      </c>
      <c r="H34" s="33">
        <v>9.56</v>
      </c>
      <c r="I34" s="33">
        <v>7.3</v>
      </c>
      <c r="J34" s="34">
        <v>9.92</v>
      </c>
      <c r="K34" s="22"/>
      <c r="L34" s="22"/>
      <c r="M34" s="22"/>
      <c r="N34" s="22"/>
      <c r="O34" s="22"/>
      <c r="P34" s="22"/>
    </row>
    <row r="35" spans="1:16" ht="39" customHeight="1" x14ac:dyDescent="0.15">
      <c r="A35" s="22"/>
      <c r="B35" s="35"/>
      <c r="C35" s="1204" t="s">
        <v>571</v>
      </c>
      <c r="D35" s="1205"/>
      <c r="E35" s="1206"/>
      <c r="F35" s="36">
        <v>1.43</v>
      </c>
      <c r="G35" s="37">
        <v>1.32</v>
      </c>
      <c r="H35" s="37">
        <v>1.33</v>
      </c>
      <c r="I35" s="37">
        <v>0.76</v>
      </c>
      <c r="J35" s="38">
        <v>0.76</v>
      </c>
      <c r="K35" s="22"/>
      <c r="L35" s="22"/>
      <c r="M35" s="22"/>
      <c r="N35" s="22"/>
      <c r="O35" s="22"/>
      <c r="P35" s="22"/>
    </row>
    <row r="36" spans="1:16" ht="39" customHeight="1" x14ac:dyDescent="0.15">
      <c r="A36" s="22"/>
      <c r="B36" s="35"/>
      <c r="C36" s="1204" t="s">
        <v>572</v>
      </c>
      <c r="D36" s="1205"/>
      <c r="E36" s="1206"/>
      <c r="F36" s="36" t="s">
        <v>573</v>
      </c>
      <c r="G36" s="37" t="s">
        <v>574</v>
      </c>
      <c r="H36" s="37">
        <v>0.78</v>
      </c>
      <c r="I36" s="37">
        <v>0.51</v>
      </c>
      <c r="J36" s="38">
        <v>0.69</v>
      </c>
      <c r="K36" s="22"/>
      <c r="L36" s="22"/>
      <c r="M36" s="22"/>
      <c r="N36" s="22"/>
      <c r="O36" s="22"/>
      <c r="P36" s="22"/>
    </row>
    <row r="37" spans="1:16" ht="39" customHeight="1" x14ac:dyDescent="0.15">
      <c r="A37" s="22"/>
      <c r="B37" s="35"/>
      <c r="C37" s="1204" t="s">
        <v>575</v>
      </c>
      <c r="D37" s="1205"/>
      <c r="E37" s="1206"/>
      <c r="F37" s="36">
        <v>0.17</v>
      </c>
      <c r="G37" s="37">
        <v>0.18</v>
      </c>
      <c r="H37" s="37">
        <v>0.17</v>
      </c>
      <c r="I37" s="37">
        <v>0.14000000000000001</v>
      </c>
      <c r="J37" s="38">
        <v>0.3</v>
      </c>
      <c r="K37" s="22"/>
      <c r="L37" s="22"/>
      <c r="M37" s="22"/>
      <c r="N37" s="22"/>
      <c r="O37" s="22"/>
      <c r="P37" s="22"/>
    </row>
    <row r="38" spans="1:16" ht="39" customHeight="1" x14ac:dyDescent="0.15">
      <c r="A38" s="22"/>
      <c r="B38" s="35"/>
      <c r="C38" s="1204" t="s">
        <v>576</v>
      </c>
      <c r="D38" s="1205"/>
      <c r="E38" s="1206"/>
      <c r="F38" s="36">
        <v>0.03</v>
      </c>
      <c r="G38" s="37">
        <v>0.05</v>
      </c>
      <c r="H38" s="37">
        <v>0.02</v>
      </c>
      <c r="I38" s="37">
        <v>0</v>
      </c>
      <c r="J38" s="38">
        <v>0.01</v>
      </c>
      <c r="K38" s="22"/>
      <c r="L38" s="22"/>
      <c r="M38" s="22"/>
      <c r="N38" s="22"/>
      <c r="O38" s="22"/>
      <c r="P38" s="22"/>
    </row>
    <row r="39" spans="1:16" ht="39" customHeight="1" x14ac:dyDescent="0.15">
      <c r="A39" s="22"/>
      <c r="B39" s="35"/>
      <c r="C39" s="1204" t="s">
        <v>577</v>
      </c>
      <c r="D39" s="1205"/>
      <c r="E39" s="1206"/>
      <c r="F39" s="36">
        <v>0</v>
      </c>
      <c r="G39" s="37">
        <v>0</v>
      </c>
      <c r="H39" s="37">
        <v>0</v>
      </c>
      <c r="I39" s="37">
        <v>0.01</v>
      </c>
      <c r="J39" s="38">
        <v>0</v>
      </c>
      <c r="K39" s="22"/>
      <c r="L39" s="22"/>
      <c r="M39" s="22"/>
      <c r="N39" s="22"/>
      <c r="O39" s="22"/>
      <c r="P39" s="22"/>
    </row>
    <row r="40" spans="1:16" ht="39" customHeight="1" x14ac:dyDescent="0.15">
      <c r="A40" s="22"/>
      <c r="B40" s="35"/>
      <c r="C40" s="1204" t="s">
        <v>578</v>
      </c>
      <c r="D40" s="1205"/>
      <c r="E40" s="1206"/>
      <c r="F40" s="36">
        <v>0</v>
      </c>
      <c r="G40" s="37">
        <v>0</v>
      </c>
      <c r="H40" s="37">
        <v>0.01</v>
      </c>
      <c r="I40" s="37">
        <v>0</v>
      </c>
      <c r="J40" s="38">
        <v>0</v>
      </c>
      <c r="K40" s="22"/>
      <c r="L40" s="22"/>
      <c r="M40" s="22"/>
      <c r="N40" s="22"/>
      <c r="O40" s="22"/>
      <c r="P40" s="22"/>
    </row>
    <row r="41" spans="1:16" ht="39" customHeight="1" x14ac:dyDescent="0.15">
      <c r="A41" s="22"/>
      <c r="B41" s="35"/>
      <c r="C41" s="1204" t="s">
        <v>579</v>
      </c>
      <c r="D41" s="1205"/>
      <c r="E41" s="1206"/>
      <c r="F41" s="36">
        <v>0</v>
      </c>
      <c r="G41" s="37">
        <v>0.01</v>
      </c>
      <c r="H41" s="37">
        <v>0</v>
      </c>
      <c r="I41" s="37">
        <v>0.03</v>
      </c>
      <c r="J41" s="38">
        <v>0</v>
      </c>
      <c r="K41" s="22"/>
      <c r="L41" s="22"/>
      <c r="M41" s="22"/>
      <c r="N41" s="22"/>
      <c r="O41" s="22"/>
      <c r="P41" s="22"/>
    </row>
    <row r="42" spans="1:16" ht="39" customHeight="1" x14ac:dyDescent="0.15">
      <c r="A42" s="22"/>
      <c r="B42" s="39"/>
      <c r="C42" s="1204" t="s">
        <v>580</v>
      </c>
      <c r="D42" s="1205"/>
      <c r="E42" s="1206"/>
      <c r="F42" s="36" t="s">
        <v>521</v>
      </c>
      <c r="G42" s="37" t="s">
        <v>521</v>
      </c>
      <c r="H42" s="37" t="s">
        <v>521</v>
      </c>
      <c r="I42" s="37" t="s">
        <v>521</v>
      </c>
      <c r="J42" s="38" t="s">
        <v>521</v>
      </c>
      <c r="K42" s="22"/>
      <c r="L42" s="22"/>
      <c r="M42" s="22"/>
      <c r="N42" s="22"/>
      <c r="O42" s="22"/>
      <c r="P42" s="22"/>
    </row>
    <row r="43" spans="1:16" ht="39" customHeight="1" thickBot="1" x14ac:dyDescent="0.2">
      <c r="A43" s="22"/>
      <c r="B43" s="40"/>
      <c r="C43" s="1207" t="s">
        <v>581</v>
      </c>
      <c r="D43" s="1208"/>
      <c r="E43" s="1209"/>
      <c r="F43" s="41">
        <v>14.09</v>
      </c>
      <c r="G43" s="42">
        <v>15.88</v>
      </c>
      <c r="H43" s="42">
        <v>15.8</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FBXzFrAuCiinfYB+7VLxqHlmCZuMcKKfDGzGsMtg+3ZVjqLm7wrWOUmlU1j3y1jVwz59gNxKLfUHXaPl+Z/QA==" saltValue="uy7uH5USiYQC1L2nYnbs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936</v>
      </c>
      <c r="L45" s="60">
        <v>1024</v>
      </c>
      <c r="M45" s="60">
        <v>1047</v>
      </c>
      <c r="N45" s="60">
        <v>997</v>
      </c>
      <c r="O45" s="61">
        <v>1008</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521</v>
      </c>
      <c r="L46" s="64" t="s">
        <v>521</v>
      </c>
      <c r="M46" s="64" t="s">
        <v>521</v>
      </c>
      <c r="N46" s="64" t="s">
        <v>521</v>
      </c>
      <c r="O46" s="65" t="s">
        <v>521</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521</v>
      </c>
      <c r="L47" s="64" t="s">
        <v>521</v>
      </c>
      <c r="M47" s="64" t="s">
        <v>521</v>
      </c>
      <c r="N47" s="64" t="s">
        <v>521</v>
      </c>
      <c r="O47" s="65" t="s">
        <v>521</v>
      </c>
      <c r="P47" s="48"/>
      <c r="Q47" s="48"/>
      <c r="R47" s="48"/>
      <c r="S47" s="48"/>
      <c r="T47" s="48"/>
      <c r="U47" s="48"/>
    </row>
    <row r="48" spans="1:21" ht="30.75" customHeight="1" x14ac:dyDescent="0.15">
      <c r="A48" s="48"/>
      <c r="B48" s="1214"/>
      <c r="C48" s="1215"/>
      <c r="D48" s="62"/>
      <c r="E48" s="1220" t="s">
        <v>15</v>
      </c>
      <c r="F48" s="1220"/>
      <c r="G48" s="1220"/>
      <c r="H48" s="1220"/>
      <c r="I48" s="1220"/>
      <c r="J48" s="1221"/>
      <c r="K48" s="63">
        <v>430</v>
      </c>
      <c r="L48" s="64">
        <v>433</v>
      </c>
      <c r="M48" s="64">
        <v>407</v>
      </c>
      <c r="N48" s="64">
        <v>425</v>
      </c>
      <c r="O48" s="65">
        <v>450</v>
      </c>
      <c r="P48" s="48"/>
      <c r="Q48" s="48"/>
      <c r="R48" s="48"/>
      <c r="S48" s="48"/>
      <c r="T48" s="48"/>
      <c r="U48" s="48"/>
    </row>
    <row r="49" spans="1:21" ht="30.75" customHeight="1" x14ac:dyDescent="0.15">
      <c r="A49" s="48"/>
      <c r="B49" s="1214"/>
      <c r="C49" s="1215"/>
      <c r="D49" s="62"/>
      <c r="E49" s="1220" t="s">
        <v>16</v>
      </c>
      <c r="F49" s="1220"/>
      <c r="G49" s="1220"/>
      <c r="H49" s="1220"/>
      <c r="I49" s="1220"/>
      <c r="J49" s="1221"/>
      <c r="K49" s="63">
        <v>8</v>
      </c>
      <c r="L49" s="64">
        <v>8</v>
      </c>
      <c r="M49" s="64">
        <v>9</v>
      </c>
      <c r="N49" s="64">
        <v>12</v>
      </c>
      <c r="O49" s="65">
        <v>13</v>
      </c>
      <c r="P49" s="48"/>
      <c r="Q49" s="48"/>
      <c r="R49" s="48"/>
      <c r="S49" s="48"/>
      <c r="T49" s="48"/>
      <c r="U49" s="48"/>
    </row>
    <row r="50" spans="1:21" ht="30.75" customHeight="1" x14ac:dyDescent="0.15">
      <c r="A50" s="48"/>
      <c r="B50" s="1214"/>
      <c r="C50" s="1215"/>
      <c r="D50" s="62"/>
      <c r="E50" s="1220" t="s">
        <v>17</v>
      </c>
      <c r="F50" s="1220"/>
      <c r="G50" s="1220"/>
      <c r="H50" s="1220"/>
      <c r="I50" s="1220"/>
      <c r="J50" s="1221"/>
      <c r="K50" s="63">
        <v>4</v>
      </c>
      <c r="L50" s="64">
        <v>4</v>
      </c>
      <c r="M50" s="64">
        <v>4</v>
      </c>
      <c r="N50" s="64">
        <v>4</v>
      </c>
      <c r="O50" s="65">
        <v>4</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521</v>
      </c>
      <c r="L51" s="64" t="s">
        <v>521</v>
      </c>
      <c r="M51" s="64" t="s">
        <v>521</v>
      </c>
      <c r="N51" s="64" t="s">
        <v>521</v>
      </c>
      <c r="O51" s="65" t="s">
        <v>521</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1062</v>
      </c>
      <c r="L52" s="64">
        <v>1076</v>
      </c>
      <c r="M52" s="64">
        <v>1141</v>
      </c>
      <c r="N52" s="64">
        <v>1103</v>
      </c>
      <c r="O52" s="65">
        <v>1091</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316</v>
      </c>
      <c r="L53" s="69">
        <v>393</v>
      </c>
      <c r="M53" s="69">
        <v>326</v>
      </c>
      <c r="N53" s="69">
        <v>335</v>
      </c>
      <c r="O53" s="70">
        <v>384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608</v>
      </c>
      <c r="L57" s="84" t="s">
        <v>609</v>
      </c>
      <c r="M57" s="84" t="s">
        <v>609</v>
      </c>
      <c r="N57" s="84" t="s">
        <v>608</v>
      </c>
      <c r="O57" s="85" t="s">
        <v>609</v>
      </c>
    </row>
    <row r="58" spans="1:21" ht="31.5" customHeight="1" thickBot="1" x14ac:dyDescent="0.2">
      <c r="B58" s="1230"/>
      <c r="C58" s="1231"/>
      <c r="D58" s="1235" t="s">
        <v>27</v>
      </c>
      <c r="E58" s="1236"/>
      <c r="F58" s="1236"/>
      <c r="G58" s="1236"/>
      <c r="H58" s="1236"/>
      <c r="I58" s="1236"/>
      <c r="J58" s="1237"/>
      <c r="K58" s="86" t="s">
        <v>608</v>
      </c>
      <c r="L58" s="87" t="s">
        <v>608</v>
      </c>
      <c r="M58" s="87" t="s">
        <v>608</v>
      </c>
      <c r="N58" s="87" t="s">
        <v>608</v>
      </c>
      <c r="O58" s="88" t="s">
        <v>608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3myxUHOWpvqz+BdqoJoSmteCYypHGUmOOj1RutwzL1TSgMEzClEn/IqCA6fc9SuUDeNpNm4+plK7iwbtwjpzA==" saltValue="ZYAyAsjxtf5PJBukXuNtd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38" t="s">
        <v>30</v>
      </c>
      <c r="C41" s="1239"/>
      <c r="D41" s="102"/>
      <c r="E41" s="1244" t="s">
        <v>31</v>
      </c>
      <c r="F41" s="1244"/>
      <c r="G41" s="1244"/>
      <c r="H41" s="1245"/>
      <c r="I41" s="103">
        <v>9796</v>
      </c>
      <c r="J41" s="104">
        <v>9577</v>
      </c>
      <c r="K41" s="104">
        <v>9532</v>
      </c>
      <c r="L41" s="104">
        <v>9505</v>
      </c>
      <c r="M41" s="105">
        <v>10694</v>
      </c>
    </row>
    <row r="42" spans="2:13" ht="27.75" customHeight="1" x14ac:dyDescent="0.15">
      <c r="B42" s="1240"/>
      <c r="C42" s="1241"/>
      <c r="D42" s="106"/>
      <c r="E42" s="1246" t="s">
        <v>32</v>
      </c>
      <c r="F42" s="1246"/>
      <c r="G42" s="1246"/>
      <c r="H42" s="1247"/>
      <c r="I42" s="107">
        <v>258</v>
      </c>
      <c r="J42" s="108">
        <v>254</v>
      </c>
      <c r="K42" s="108">
        <v>16</v>
      </c>
      <c r="L42" s="108">
        <v>35</v>
      </c>
      <c r="M42" s="109">
        <v>353</v>
      </c>
    </row>
    <row r="43" spans="2:13" ht="27.75" customHeight="1" x14ac:dyDescent="0.15">
      <c r="B43" s="1240"/>
      <c r="C43" s="1241"/>
      <c r="D43" s="106"/>
      <c r="E43" s="1246" t="s">
        <v>33</v>
      </c>
      <c r="F43" s="1246"/>
      <c r="G43" s="1246"/>
      <c r="H43" s="1247"/>
      <c r="I43" s="107">
        <v>5270</v>
      </c>
      <c r="J43" s="108">
        <v>5112</v>
      </c>
      <c r="K43" s="108">
        <v>4882</v>
      </c>
      <c r="L43" s="108">
        <v>4593</v>
      </c>
      <c r="M43" s="109">
        <v>4382</v>
      </c>
    </row>
    <row r="44" spans="2:13" ht="27.75" customHeight="1" x14ac:dyDescent="0.15">
      <c r="B44" s="1240"/>
      <c r="C44" s="1241"/>
      <c r="D44" s="106"/>
      <c r="E44" s="1246" t="s">
        <v>34</v>
      </c>
      <c r="F44" s="1246"/>
      <c r="G44" s="1246"/>
      <c r="H44" s="1247"/>
      <c r="I44" s="107">
        <v>121</v>
      </c>
      <c r="J44" s="108">
        <v>109</v>
      </c>
      <c r="K44" s="108">
        <v>106</v>
      </c>
      <c r="L44" s="108">
        <v>92</v>
      </c>
      <c r="M44" s="109">
        <v>92</v>
      </c>
    </row>
    <row r="45" spans="2:13" ht="27.75" customHeight="1" x14ac:dyDescent="0.15">
      <c r="B45" s="1240"/>
      <c r="C45" s="1241"/>
      <c r="D45" s="106"/>
      <c r="E45" s="1246" t="s">
        <v>35</v>
      </c>
      <c r="F45" s="1246"/>
      <c r="G45" s="1246"/>
      <c r="H45" s="1247"/>
      <c r="I45" s="107">
        <v>2027</v>
      </c>
      <c r="J45" s="108">
        <v>2080</v>
      </c>
      <c r="K45" s="108">
        <v>2179</v>
      </c>
      <c r="L45" s="108">
        <v>1967</v>
      </c>
      <c r="M45" s="109">
        <v>1882</v>
      </c>
    </row>
    <row r="46" spans="2:13" ht="27.75" customHeight="1" x14ac:dyDescent="0.15">
      <c r="B46" s="1240"/>
      <c r="C46" s="1241"/>
      <c r="D46" s="110"/>
      <c r="E46" s="1246" t="s">
        <v>36</v>
      </c>
      <c r="F46" s="1246"/>
      <c r="G46" s="1246"/>
      <c r="H46" s="1247"/>
      <c r="I46" s="107" t="s">
        <v>521</v>
      </c>
      <c r="J46" s="108" t="s">
        <v>521</v>
      </c>
      <c r="K46" s="108">
        <v>121</v>
      </c>
      <c r="L46" s="108">
        <v>115</v>
      </c>
      <c r="M46" s="109">
        <v>109</v>
      </c>
    </row>
    <row r="47" spans="2:13" ht="27.75" customHeight="1" x14ac:dyDescent="0.15">
      <c r="B47" s="1240"/>
      <c r="C47" s="1241"/>
      <c r="D47" s="111"/>
      <c r="E47" s="1248" t="s">
        <v>37</v>
      </c>
      <c r="F47" s="1249"/>
      <c r="G47" s="1249"/>
      <c r="H47" s="1250"/>
      <c r="I47" s="107" t="s">
        <v>521</v>
      </c>
      <c r="J47" s="108" t="s">
        <v>521</v>
      </c>
      <c r="K47" s="108" t="s">
        <v>521</v>
      </c>
      <c r="L47" s="108" t="s">
        <v>521</v>
      </c>
      <c r="M47" s="109" t="s">
        <v>521</v>
      </c>
    </row>
    <row r="48" spans="2:13" ht="27.75" customHeight="1" x14ac:dyDescent="0.15">
      <c r="B48" s="1240"/>
      <c r="C48" s="1241"/>
      <c r="D48" s="106"/>
      <c r="E48" s="1246" t="s">
        <v>38</v>
      </c>
      <c r="F48" s="1246"/>
      <c r="G48" s="1246"/>
      <c r="H48" s="1247"/>
      <c r="I48" s="107" t="s">
        <v>521</v>
      </c>
      <c r="J48" s="108" t="s">
        <v>521</v>
      </c>
      <c r="K48" s="108" t="s">
        <v>521</v>
      </c>
      <c r="L48" s="108" t="s">
        <v>521</v>
      </c>
      <c r="M48" s="109" t="s">
        <v>521</v>
      </c>
    </row>
    <row r="49" spans="2:13" ht="27.75" customHeight="1" x14ac:dyDescent="0.15">
      <c r="B49" s="1242"/>
      <c r="C49" s="1243"/>
      <c r="D49" s="106"/>
      <c r="E49" s="1246" t="s">
        <v>39</v>
      </c>
      <c r="F49" s="1246"/>
      <c r="G49" s="1246"/>
      <c r="H49" s="1247"/>
      <c r="I49" s="107" t="s">
        <v>521</v>
      </c>
      <c r="J49" s="108" t="s">
        <v>521</v>
      </c>
      <c r="K49" s="108" t="s">
        <v>521</v>
      </c>
      <c r="L49" s="108" t="s">
        <v>521</v>
      </c>
      <c r="M49" s="109" t="s">
        <v>521</v>
      </c>
    </row>
    <row r="50" spans="2:13" ht="27.75" customHeight="1" x14ac:dyDescent="0.15">
      <c r="B50" s="1251" t="s">
        <v>40</v>
      </c>
      <c r="C50" s="1252"/>
      <c r="D50" s="112"/>
      <c r="E50" s="1246" t="s">
        <v>41</v>
      </c>
      <c r="F50" s="1246"/>
      <c r="G50" s="1246"/>
      <c r="H50" s="1247"/>
      <c r="I50" s="107">
        <v>5678</v>
      </c>
      <c r="J50" s="108">
        <v>6206</v>
      </c>
      <c r="K50" s="108">
        <v>6171</v>
      </c>
      <c r="L50" s="108">
        <v>6401</v>
      </c>
      <c r="M50" s="109">
        <v>6216</v>
      </c>
    </row>
    <row r="51" spans="2:13" ht="27.75" customHeight="1" x14ac:dyDescent="0.15">
      <c r="B51" s="1240"/>
      <c r="C51" s="1241"/>
      <c r="D51" s="106"/>
      <c r="E51" s="1246" t="s">
        <v>42</v>
      </c>
      <c r="F51" s="1246"/>
      <c r="G51" s="1246"/>
      <c r="H51" s="1247"/>
      <c r="I51" s="107">
        <v>1301</v>
      </c>
      <c r="J51" s="108">
        <v>1337</v>
      </c>
      <c r="K51" s="108">
        <v>1366</v>
      </c>
      <c r="L51" s="108">
        <v>1300</v>
      </c>
      <c r="M51" s="109">
        <v>1242</v>
      </c>
    </row>
    <row r="52" spans="2:13" ht="27.75" customHeight="1" x14ac:dyDescent="0.15">
      <c r="B52" s="1242"/>
      <c r="C52" s="1243"/>
      <c r="D52" s="106"/>
      <c r="E52" s="1246" t="s">
        <v>43</v>
      </c>
      <c r="F52" s="1246"/>
      <c r="G52" s="1246"/>
      <c r="H52" s="1247"/>
      <c r="I52" s="107">
        <v>11935</v>
      </c>
      <c r="J52" s="108">
        <v>11697</v>
      </c>
      <c r="K52" s="108">
        <v>11481</v>
      </c>
      <c r="L52" s="108">
        <v>11185</v>
      </c>
      <c r="M52" s="109">
        <v>10780</v>
      </c>
    </row>
    <row r="53" spans="2:13" ht="27.75" customHeight="1" thickBot="1" x14ac:dyDescent="0.2">
      <c r="B53" s="1253" t="s">
        <v>44</v>
      </c>
      <c r="C53" s="1254"/>
      <c r="D53" s="113"/>
      <c r="E53" s="1255" t="s">
        <v>45</v>
      </c>
      <c r="F53" s="1255"/>
      <c r="G53" s="1255"/>
      <c r="H53" s="1256"/>
      <c r="I53" s="114">
        <v>-1442</v>
      </c>
      <c r="J53" s="115">
        <v>-2107</v>
      </c>
      <c r="K53" s="115">
        <v>-2181</v>
      </c>
      <c r="L53" s="115">
        <v>-2579</v>
      </c>
      <c r="M53" s="116">
        <v>-725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rnEpZtQwNQpZbJ4GNNZ16KOcAVftV95yc1xcsJBVDmc65+rdMqV2/HhQbGkvvSmdT215TSFMxKUaF19KDCTqg==" saltValue="HqWwy0WeDs0PbAAKWV6R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5" t="s">
        <v>48</v>
      </c>
      <c r="D55" s="1265"/>
      <c r="E55" s="1266"/>
      <c r="F55" s="128">
        <v>1505</v>
      </c>
      <c r="G55" s="128">
        <v>1507</v>
      </c>
      <c r="H55" s="129">
        <v>1526</v>
      </c>
    </row>
    <row r="56" spans="2:8" ht="52.5" customHeight="1" x14ac:dyDescent="0.15">
      <c r="B56" s="130"/>
      <c r="C56" s="1267" t="s">
        <v>49</v>
      </c>
      <c r="D56" s="1267"/>
      <c r="E56" s="1268"/>
      <c r="F56" s="131">
        <v>164</v>
      </c>
      <c r="G56" s="131">
        <v>157</v>
      </c>
      <c r="H56" s="132">
        <v>151</v>
      </c>
    </row>
    <row r="57" spans="2:8" ht="53.25" customHeight="1" x14ac:dyDescent="0.15">
      <c r="B57" s="130"/>
      <c r="C57" s="1269" t="s">
        <v>50</v>
      </c>
      <c r="D57" s="1269"/>
      <c r="E57" s="1270"/>
      <c r="F57" s="133">
        <v>3961</v>
      </c>
      <c r="G57" s="133">
        <v>4183</v>
      </c>
      <c r="H57" s="134">
        <v>3973</v>
      </c>
    </row>
    <row r="58" spans="2:8" ht="45.75" customHeight="1" x14ac:dyDescent="0.15">
      <c r="B58" s="135"/>
      <c r="C58" s="1257" t="s">
        <v>610</v>
      </c>
      <c r="D58" s="1258"/>
      <c r="E58" s="1259"/>
      <c r="F58" s="136">
        <v>1744</v>
      </c>
      <c r="G58" s="136">
        <v>1772</v>
      </c>
      <c r="H58" s="137">
        <v>1721</v>
      </c>
    </row>
    <row r="59" spans="2:8" ht="45.75" customHeight="1" x14ac:dyDescent="0.15">
      <c r="B59" s="135"/>
      <c r="C59" s="1257" t="s">
        <v>611</v>
      </c>
      <c r="D59" s="1258"/>
      <c r="E59" s="1259"/>
      <c r="F59" s="136">
        <v>614</v>
      </c>
      <c r="G59" s="136">
        <v>814</v>
      </c>
      <c r="H59" s="137">
        <v>715</v>
      </c>
    </row>
    <row r="60" spans="2:8" ht="45.75" customHeight="1" x14ac:dyDescent="0.15">
      <c r="B60" s="135"/>
      <c r="C60" s="1257" t="s">
        <v>612</v>
      </c>
      <c r="D60" s="1258"/>
      <c r="E60" s="1259"/>
      <c r="F60" s="136">
        <v>639</v>
      </c>
      <c r="G60" s="136">
        <v>646</v>
      </c>
      <c r="H60" s="137">
        <v>653</v>
      </c>
    </row>
    <row r="61" spans="2:8" ht="45.75" customHeight="1" x14ac:dyDescent="0.15">
      <c r="B61" s="135"/>
      <c r="C61" s="1257" t="s">
        <v>613</v>
      </c>
      <c r="D61" s="1258"/>
      <c r="E61" s="1259"/>
      <c r="F61" s="136">
        <v>317</v>
      </c>
      <c r="G61" s="136">
        <v>317</v>
      </c>
      <c r="H61" s="137">
        <v>317</v>
      </c>
    </row>
    <row r="62" spans="2:8" ht="45.75" customHeight="1" thickBot="1" x14ac:dyDescent="0.2">
      <c r="B62" s="138"/>
      <c r="C62" s="1260" t="s">
        <v>614</v>
      </c>
      <c r="D62" s="1261"/>
      <c r="E62" s="1262"/>
      <c r="F62" s="139">
        <v>202</v>
      </c>
      <c r="G62" s="139">
        <v>202</v>
      </c>
      <c r="H62" s="140">
        <v>202</v>
      </c>
    </row>
    <row r="63" spans="2:8" ht="52.5" customHeight="1" thickBot="1" x14ac:dyDescent="0.2">
      <c r="B63" s="141"/>
      <c r="C63" s="1263" t="s">
        <v>51</v>
      </c>
      <c r="D63" s="1263"/>
      <c r="E63" s="1264"/>
      <c r="F63" s="142">
        <v>5630</v>
      </c>
      <c r="G63" s="142">
        <v>5847</v>
      </c>
      <c r="H63" s="143">
        <v>5650</v>
      </c>
    </row>
    <row r="64" spans="2:8" ht="15" customHeight="1" x14ac:dyDescent="0.15"/>
  </sheetData>
  <sheetProtection algorithmName="SHA-512" hashValue="i/Sc0uo8hvPn8TmYhFoa4dA4LTmBq2FGiIbIlzGDKikNrfdE1FySTLCgfujDyL+Amw0zwYYcLFbsFA5//GR0pA==" saltValue="4LywKtfBUhWcyDrsxVMp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615</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615</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616</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617</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619</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563</v>
      </c>
      <c r="BQ50" s="1305"/>
      <c r="BR50" s="1305"/>
      <c r="BS50" s="1305"/>
      <c r="BT50" s="1305"/>
      <c r="BU50" s="1305"/>
      <c r="BV50" s="1305"/>
      <c r="BW50" s="1305"/>
      <c r="BX50" s="1305" t="s">
        <v>564</v>
      </c>
      <c r="BY50" s="1305"/>
      <c r="BZ50" s="1305"/>
      <c r="CA50" s="1305"/>
      <c r="CB50" s="1305"/>
      <c r="CC50" s="1305"/>
      <c r="CD50" s="1305"/>
      <c r="CE50" s="1305"/>
      <c r="CF50" s="1305" t="s">
        <v>565</v>
      </c>
      <c r="CG50" s="1305"/>
      <c r="CH50" s="1305"/>
      <c r="CI50" s="1305"/>
      <c r="CJ50" s="1305"/>
      <c r="CK50" s="1305"/>
      <c r="CL50" s="1305"/>
      <c r="CM50" s="1305"/>
      <c r="CN50" s="1305" t="s">
        <v>566</v>
      </c>
      <c r="CO50" s="1305"/>
      <c r="CP50" s="1305"/>
      <c r="CQ50" s="1305"/>
      <c r="CR50" s="1305"/>
      <c r="CS50" s="1305"/>
      <c r="CT50" s="1305"/>
      <c r="CU50" s="1305"/>
      <c r="CV50" s="1305" t="s">
        <v>567</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620</v>
      </c>
      <c r="AO51" s="1309"/>
      <c r="AP51" s="1309"/>
      <c r="AQ51" s="1309"/>
      <c r="AR51" s="1309"/>
      <c r="AS51" s="1309"/>
      <c r="AT51" s="1309"/>
      <c r="AU51" s="1309"/>
      <c r="AV51" s="1309"/>
      <c r="AW51" s="1309"/>
      <c r="AX51" s="1309"/>
      <c r="AY51" s="1309"/>
      <c r="AZ51" s="1309"/>
      <c r="BA51" s="1309"/>
      <c r="BB51" s="1309" t="s">
        <v>621</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622</v>
      </c>
      <c r="BC53" s="1309"/>
      <c r="BD53" s="1309"/>
      <c r="BE53" s="1309"/>
      <c r="BF53" s="1309"/>
      <c r="BG53" s="1309"/>
      <c r="BH53" s="1309"/>
      <c r="BI53" s="1309"/>
      <c r="BJ53" s="1309"/>
      <c r="BK53" s="1309"/>
      <c r="BL53" s="1309"/>
      <c r="BM53" s="1309"/>
      <c r="BN53" s="1309"/>
      <c r="BO53" s="1309"/>
      <c r="BP53" s="1310">
        <v>75.2</v>
      </c>
      <c r="BQ53" s="1310"/>
      <c r="BR53" s="1310"/>
      <c r="BS53" s="1310"/>
      <c r="BT53" s="1310"/>
      <c r="BU53" s="1310"/>
      <c r="BV53" s="1310"/>
      <c r="BW53" s="1310"/>
      <c r="BX53" s="1310">
        <v>76.3</v>
      </c>
      <c r="BY53" s="1310"/>
      <c r="BZ53" s="1310"/>
      <c r="CA53" s="1310"/>
      <c r="CB53" s="1310"/>
      <c r="CC53" s="1310"/>
      <c r="CD53" s="1310"/>
      <c r="CE53" s="1310"/>
      <c r="CF53" s="1310">
        <v>77.099999999999994</v>
      </c>
      <c r="CG53" s="1310"/>
      <c r="CH53" s="1310"/>
      <c r="CI53" s="1310"/>
      <c r="CJ53" s="1310"/>
      <c r="CK53" s="1310"/>
      <c r="CL53" s="1310"/>
      <c r="CM53" s="1310"/>
      <c r="CN53" s="1310">
        <v>78.3</v>
      </c>
      <c r="CO53" s="1310"/>
      <c r="CP53" s="1310"/>
      <c r="CQ53" s="1310"/>
      <c r="CR53" s="1310"/>
      <c r="CS53" s="1310"/>
      <c r="CT53" s="1310"/>
      <c r="CU53" s="1310"/>
      <c r="CV53" s="1310">
        <v>78.099999999999994</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623</v>
      </c>
      <c r="AO55" s="1305"/>
      <c r="AP55" s="1305"/>
      <c r="AQ55" s="1305"/>
      <c r="AR55" s="1305"/>
      <c r="AS55" s="1305"/>
      <c r="AT55" s="1305"/>
      <c r="AU55" s="1305"/>
      <c r="AV55" s="1305"/>
      <c r="AW55" s="1305"/>
      <c r="AX55" s="1305"/>
      <c r="AY55" s="1305"/>
      <c r="AZ55" s="1305"/>
      <c r="BA55" s="1305"/>
      <c r="BB55" s="1309" t="s">
        <v>621</v>
      </c>
      <c r="BC55" s="1309"/>
      <c r="BD55" s="1309"/>
      <c r="BE55" s="1309"/>
      <c r="BF55" s="1309"/>
      <c r="BG55" s="1309"/>
      <c r="BH55" s="1309"/>
      <c r="BI55" s="1309"/>
      <c r="BJ55" s="1309"/>
      <c r="BK55" s="1309"/>
      <c r="BL55" s="1309"/>
      <c r="BM55" s="1309"/>
      <c r="BN55" s="1309"/>
      <c r="BO55" s="1309"/>
      <c r="BP55" s="1310">
        <v>41.5</v>
      </c>
      <c r="BQ55" s="1310"/>
      <c r="BR55" s="1310"/>
      <c r="BS55" s="1310"/>
      <c r="BT55" s="1310"/>
      <c r="BU55" s="1310"/>
      <c r="BV55" s="1310"/>
      <c r="BW55" s="1310"/>
      <c r="BX55" s="1310">
        <v>36.6</v>
      </c>
      <c r="BY55" s="1310"/>
      <c r="BZ55" s="1310"/>
      <c r="CA55" s="1310"/>
      <c r="CB55" s="1310"/>
      <c r="CC55" s="1310"/>
      <c r="CD55" s="1310"/>
      <c r="CE55" s="1310"/>
      <c r="CF55" s="1310">
        <v>37.700000000000003</v>
      </c>
      <c r="CG55" s="1310"/>
      <c r="CH55" s="1310"/>
      <c r="CI55" s="1310"/>
      <c r="CJ55" s="1310"/>
      <c r="CK55" s="1310"/>
      <c r="CL55" s="1310"/>
      <c r="CM55" s="1310"/>
      <c r="CN55" s="1310">
        <v>37.9</v>
      </c>
      <c r="CO55" s="1310"/>
      <c r="CP55" s="1310"/>
      <c r="CQ55" s="1310"/>
      <c r="CR55" s="1310"/>
      <c r="CS55" s="1310"/>
      <c r="CT55" s="1310"/>
      <c r="CU55" s="1310"/>
      <c r="CV55" s="1310">
        <v>38.700000000000003</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622</v>
      </c>
      <c r="BC57" s="1309"/>
      <c r="BD57" s="1309"/>
      <c r="BE57" s="1309"/>
      <c r="BF57" s="1309"/>
      <c r="BG57" s="1309"/>
      <c r="BH57" s="1309"/>
      <c r="BI57" s="1309"/>
      <c r="BJ57" s="1309"/>
      <c r="BK57" s="1309"/>
      <c r="BL57" s="1309"/>
      <c r="BM57" s="1309"/>
      <c r="BN57" s="1309"/>
      <c r="BO57" s="1309"/>
      <c r="BP57" s="1310">
        <v>56.4</v>
      </c>
      <c r="BQ57" s="1310"/>
      <c r="BR57" s="1310"/>
      <c r="BS57" s="1310"/>
      <c r="BT57" s="1310"/>
      <c r="BU57" s="1310"/>
      <c r="BV57" s="1310"/>
      <c r="BW57" s="1310"/>
      <c r="BX57" s="1310">
        <v>58.8</v>
      </c>
      <c r="BY57" s="1310"/>
      <c r="BZ57" s="1310"/>
      <c r="CA57" s="1310"/>
      <c r="CB57" s="1310"/>
      <c r="CC57" s="1310"/>
      <c r="CD57" s="1310"/>
      <c r="CE57" s="1310"/>
      <c r="CF57" s="1310">
        <v>59.4</v>
      </c>
      <c r="CG57" s="1310"/>
      <c r="CH57" s="1310"/>
      <c r="CI57" s="1310"/>
      <c r="CJ57" s="1310"/>
      <c r="CK57" s="1310"/>
      <c r="CL57" s="1310"/>
      <c r="CM57" s="1310"/>
      <c r="CN57" s="1310">
        <v>60.7</v>
      </c>
      <c r="CO57" s="1310"/>
      <c r="CP57" s="1310"/>
      <c r="CQ57" s="1310"/>
      <c r="CR57" s="1310"/>
      <c r="CS57" s="1310"/>
      <c r="CT57" s="1310"/>
      <c r="CU57" s="1310"/>
      <c r="CV57" s="1310">
        <v>66.599999999999994</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624</v>
      </c>
    </row>
    <row r="64" spans="1:109" x14ac:dyDescent="0.15">
      <c r="B64" s="1280"/>
      <c r="G64" s="1287"/>
      <c r="I64" s="1320"/>
      <c r="J64" s="1320"/>
      <c r="K64" s="1320"/>
      <c r="L64" s="1320"/>
      <c r="M64" s="1320"/>
      <c r="N64" s="1321"/>
      <c r="AM64" s="1287"/>
      <c r="AN64" s="1287" t="s">
        <v>617</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625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619</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563</v>
      </c>
      <c r="BQ72" s="1305"/>
      <c r="BR72" s="1305"/>
      <c r="BS72" s="1305"/>
      <c r="BT72" s="1305"/>
      <c r="BU72" s="1305"/>
      <c r="BV72" s="1305"/>
      <c r="BW72" s="1305"/>
      <c r="BX72" s="1305" t="s">
        <v>564</v>
      </c>
      <c r="BY72" s="1305"/>
      <c r="BZ72" s="1305"/>
      <c r="CA72" s="1305"/>
      <c r="CB72" s="1305"/>
      <c r="CC72" s="1305"/>
      <c r="CD72" s="1305"/>
      <c r="CE72" s="1305"/>
      <c r="CF72" s="1305" t="s">
        <v>565</v>
      </c>
      <c r="CG72" s="1305"/>
      <c r="CH72" s="1305"/>
      <c r="CI72" s="1305"/>
      <c r="CJ72" s="1305"/>
      <c r="CK72" s="1305"/>
      <c r="CL72" s="1305"/>
      <c r="CM72" s="1305"/>
      <c r="CN72" s="1305" t="s">
        <v>566</v>
      </c>
      <c r="CO72" s="1305"/>
      <c r="CP72" s="1305"/>
      <c r="CQ72" s="1305"/>
      <c r="CR72" s="1305"/>
      <c r="CS72" s="1305"/>
      <c r="CT72" s="1305"/>
      <c r="CU72" s="1305"/>
      <c r="CV72" s="1305" t="s">
        <v>567</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620</v>
      </c>
      <c r="AO73" s="1309"/>
      <c r="AP73" s="1309"/>
      <c r="AQ73" s="1309"/>
      <c r="AR73" s="1309"/>
      <c r="AS73" s="1309"/>
      <c r="AT73" s="1309"/>
      <c r="AU73" s="1309"/>
      <c r="AV73" s="1309"/>
      <c r="AW73" s="1309"/>
      <c r="AX73" s="1309"/>
      <c r="AY73" s="1309"/>
      <c r="AZ73" s="1309"/>
      <c r="BA73" s="1309"/>
      <c r="BB73" s="1309" t="s">
        <v>621</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626</v>
      </c>
      <c r="BC75" s="1309"/>
      <c r="BD75" s="1309"/>
      <c r="BE75" s="1309"/>
      <c r="BF75" s="1309"/>
      <c r="BG75" s="1309"/>
      <c r="BH75" s="1309"/>
      <c r="BI75" s="1309"/>
      <c r="BJ75" s="1309"/>
      <c r="BK75" s="1309"/>
      <c r="BL75" s="1309"/>
      <c r="BM75" s="1309"/>
      <c r="BN75" s="1309"/>
      <c r="BO75" s="1309"/>
      <c r="BP75" s="1310">
        <v>6.4</v>
      </c>
      <c r="BQ75" s="1310"/>
      <c r="BR75" s="1310"/>
      <c r="BS75" s="1310"/>
      <c r="BT75" s="1310"/>
      <c r="BU75" s="1310"/>
      <c r="BV75" s="1310"/>
      <c r="BW75" s="1310"/>
      <c r="BX75" s="1310">
        <v>5.5</v>
      </c>
      <c r="BY75" s="1310"/>
      <c r="BZ75" s="1310"/>
      <c r="CA75" s="1310"/>
      <c r="CB75" s="1310"/>
      <c r="CC75" s="1310"/>
      <c r="CD75" s="1310"/>
      <c r="CE75" s="1310"/>
      <c r="CF75" s="1310">
        <v>5</v>
      </c>
      <c r="CG75" s="1310"/>
      <c r="CH75" s="1310"/>
      <c r="CI75" s="1310"/>
      <c r="CJ75" s="1310"/>
      <c r="CK75" s="1310"/>
      <c r="CL75" s="1310"/>
      <c r="CM75" s="1310"/>
      <c r="CN75" s="1310">
        <v>5.0999999999999996</v>
      </c>
      <c r="CO75" s="1310"/>
      <c r="CP75" s="1310"/>
      <c r="CQ75" s="1310"/>
      <c r="CR75" s="1310"/>
      <c r="CS75" s="1310"/>
      <c r="CT75" s="1310"/>
      <c r="CU75" s="1310"/>
      <c r="CV75" s="1310">
        <v>5.0999999999999996</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623</v>
      </c>
      <c r="AO77" s="1305"/>
      <c r="AP77" s="1305"/>
      <c r="AQ77" s="1305"/>
      <c r="AR77" s="1305"/>
      <c r="AS77" s="1305"/>
      <c r="AT77" s="1305"/>
      <c r="AU77" s="1305"/>
      <c r="AV77" s="1305"/>
      <c r="AW77" s="1305"/>
      <c r="AX77" s="1305"/>
      <c r="AY77" s="1305"/>
      <c r="AZ77" s="1305"/>
      <c r="BA77" s="1305"/>
      <c r="BB77" s="1309" t="s">
        <v>621</v>
      </c>
      <c r="BC77" s="1309"/>
      <c r="BD77" s="1309"/>
      <c r="BE77" s="1309"/>
      <c r="BF77" s="1309"/>
      <c r="BG77" s="1309"/>
      <c r="BH77" s="1309"/>
      <c r="BI77" s="1309"/>
      <c r="BJ77" s="1309"/>
      <c r="BK77" s="1309"/>
      <c r="BL77" s="1309"/>
      <c r="BM77" s="1309"/>
      <c r="BN77" s="1309"/>
      <c r="BO77" s="1309"/>
      <c r="BP77" s="1310">
        <v>41.5</v>
      </c>
      <c r="BQ77" s="1310"/>
      <c r="BR77" s="1310"/>
      <c r="BS77" s="1310"/>
      <c r="BT77" s="1310"/>
      <c r="BU77" s="1310"/>
      <c r="BV77" s="1310"/>
      <c r="BW77" s="1310"/>
      <c r="BX77" s="1310">
        <v>36.6</v>
      </c>
      <c r="BY77" s="1310"/>
      <c r="BZ77" s="1310"/>
      <c r="CA77" s="1310"/>
      <c r="CB77" s="1310"/>
      <c r="CC77" s="1310"/>
      <c r="CD77" s="1310"/>
      <c r="CE77" s="1310"/>
      <c r="CF77" s="1310">
        <v>37.700000000000003</v>
      </c>
      <c r="CG77" s="1310"/>
      <c r="CH77" s="1310"/>
      <c r="CI77" s="1310"/>
      <c r="CJ77" s="1310"/>
      <c r="CK77" s="1310"/>
      <c r="CL77" s="1310"/>
      <c r="CM77" s="1310"/>
      <c r="CN77" s="1310">
        <v>37.9</v>
      </c>
      <c r="CO77" s="1310"/>
      <c r="CP77" s="1310"/>
      <c r="CQ77" s="1310"/>
      <c r="CR77" s="1310"/>
      <c r="CS77" s="1310"/>
      <c r="CT77" s="1310"/>
      <c r="CU77" s="1310"/>
      <c r="CV77" s="1310">
        <v>38.700000000000003</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626</v>
      </c>
      <c r="BC79" s="1309"/>
      <c r="BD79" s="1309"/>
      <c r="BE79" s="1309"/>
      <c r="BF79" s="1309"/>
      <c r="BG79" s="1309"/>
      <c r="BH79" s="1309"/>
      <c r="BI79" s="1309"/>
      <c r="BJ79" s="1309"/>
      <c r="BK79" s="1309"/>
      <c r="BL79" s="1309"/>
      <c r="BM79" s="1309"/>
      <c r="BN79" s="1309"/>
      <c r="BO79" s="1309"/>
      <c r="BP79" s="1310">
        <v>9.6</v>
      </c>
      <c r="BQ79" s="1310"/>
      <c r="BR79" s="1310"/>
      <c r="BS79" s="1310"/>
      <c r="BT79" s="1310"/>
      <c r="BU79" s="1310"/>
      <c r="BV79" s="1310"/>
      <c r="BW79" s="1310"/>
      <c r="BX79" s="1310">
        <v>9.1999999999999993</v>
      </c>
      <c r="BY79" s="1310"/>
      <c r="BZ79" s="1310"/>
      <c r="CA79" s="1310"/>
      <c r="CB79" s="1310"/>
      <c r="CC79" s="1310"/>
      <c r="CD79" s="1310"/>
      <c r="CE79" s="1310"/>
      <c r="CF79" s="1310">
        <v>8.9</v>
      </c>
      <c r="CG79" s="1310"/>
      <c r="CH79" s="1310"/>
      <c r="CI79" s="1310"/>
      <c r="CJ79" s="1310"/>
      <c r="CK79" s="1310"/>
      <c r="CL79" s="1310"/>
      <c r="CM79" s="1310"/>
      <c r="CN79" s="1310">
        <v>8.6999999999999993</v>
      </c>
      <c r="CO79" s="1310"/>
      <c r="CP79" s="1310"/>
      <c r="CQ79" s="1310"/>
      <c r="CR79" s="1310"/>
      <c r="CS79" s="1310"/>
      <c r="CT79" s="1310"/>
      <c r="CU79" s="1310"/>
      <c r="CV79" s="1310">
        <v>8.8000000000000007</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MFAUpmF6QzIZeI8abmoV3ghmTTpSZ3tJELldM88YwGZZLmxYwl+AJYq603FZo/qzpl35iEmGPxA2J4vLE1LFNg==" saltValue="MgrQYBLQZC0W3FXgO+cLq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627</v>
      </c>
    </row>
  </sheetData>
  <sheetProtection algorithmName="SHA-512" hashValue="v5mIVwY3SkexCC+Y4Ax7uYaunjOCeBExWZwqwrwklcV+k5/qWV4nImkSfOkd1hEJH4wKLA1zTXFxFhGJekrpvA==" saltValue="LkBIzRPGZSkclD82zpTwj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628</v>
      </c>
    </row>
  </sheetData>
  <sheetProtection algorithmName="SHA-512" hashValue="fcnA7VuFwTbWs4JEEzfGHAe3Uzaqhsrm/k4L+Q1sX7p8D4MIyD1h78E47HtQs93Z/dNGHrWqXGVH0fpPJEbc5A==" saltValue="3FC43Mq7YOETQEXKtgTOn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42978</v>
      </c>
      <c r="E3" s="162"/>
      <c r="F3" s="163">
        <v>63727</v>
      </c>
      <c r="G3" s="164"/>
      <c r="H3" s="165"/>
    </row>
    <row r="4" spans="1:8" x14ac:dyDescent="0.15">
      <c r="A4" s="166"/>
      <c r="B4" s="167"/>
      <c r="C4" s="168"/>
      <c r="D4" s="169">
        <v>33940</v>
      </c>
      <c r="E4" s="170"/>
      <c r="F4" s="171">
        <v>34577</v>
      </c>
      <c r="G4" s="172"/>
      <c r="H4" s="173"/>
    </row>
    <row r="5" spans="1:8" x14ac:dyDescent="0.15">
      <c r="A5" s="154" t="s">
        <v>555</v>
      </c>
      <c r="B5" s="159"/>
      <c r="C5" s="160"/>
      <c r="D5" s="161">
        <v>34037</v>
      </c>
      <c r="E5" s="162"/>
      <c r="F5" s="163">
        <v>66954</v>
      </c>
      <c r="G5" s="164"/>
      <c r="H5" s="165"/>
    </row>
    <row r="6" spans="1:8" x14ac:dyDescent="0.15">
      <c r="A6" s="166"/>
      <c r="B6" s="167"/>
      <c r="C6" s="168"/>
      <c r="D6" s="169">
        <v>26736</v>
      </c>
      <c r="E6" s="170"/>
      <c r="F6" s="171">
        <v>37305</v>
      </c>
      <c r="G6" s="172"/>
      <c r="H6" s="173"/>
    </row>
    <row r="7" spans="1:8" x14ac:dyDescent="0.15">
      <c r="A7" s="154" t="s">
        <v>556</v>
      </c>
      <c r="B7" s="159"/>
      <c r="C7" s="160"/>
      <c r="D7" s="161">
        <v>33654</v>
      </c>
      <c r="E7" s="162"/>
      <c r="F7" s="163">
        <v>72656</v>
      </c>
      <c r="G7" s="164"/>
      <c r="H7" s="165"/>
    </row>
    <row r="8" spans="1:8" x14ac:dyDescent="0.15">
      <c r="A8" s="166"/>
      <c r="B8" s="167"/>
      <c r="C8" s="168"/>
      <c r="D8" s="169">
        <v>28139</v>
      </c>
      <c r="E8" s="170"/>
      <c r="F8" s="171">
        <v>36448</v>
      </c>
      <c r="G8" s="172"/>
      <c r="H8" s="173"/>
    </row>
    <row r="9" spans="1:8" x14ac:dyDescent="0.15">
      <c r="A9" s="154" t="s">
        <v>557</v>
      </c>
      <c r="B9" s="159"/>
      <c r="C9" s="160"/>
      <c r="D9" s="161">
        <v>25419</v>
      </c>
      <c r="E9" s="162"/>
      <c r="F9" s="163">
        <v>65080</v>
      </c>
      <c r="G9" s="164"/>
      <c r="H9" s="165"/>
    </row>
    <row r="10" spans="1:8" x14ac:dyDescent="0.15">
      <c r="A10" s="166"/>
      <c r="B10" s="167"/>
      <c r="C10" s="168"/>
      <c r="D10" s="169">
        <v>22777</v>
      </c>
      <c r="E10" s="170"/>
      <c r="F10" s="171">
        <v>38201</v>
      </c>
      <c r="G10" s="172"/>
      <c r="H10" s="173"/>
    </row>
    <row r="11" spans="1:8" x14ac:dyDescent="0.15">
      <c r="A11" s="154" t="s">
        <v>558</v>
      </c>
      <c r="B11" s="159"/>
      <c r="C11" s="160"/>
      <c r="D11" s="161">
        <v>76130</v>
      </c>
      <c r="E11" s="162"/>
      <c r="F11" s="163">
        <v>79288</v>
      </c>
      <c r="G11" s="164"/>
      <c r="H11" s="165"/>
    </row>
    <row r="12" spans="1:8" x14ac:dyDescent="0.15">
      <c r="A12" s="166"/>
      <c r="B12" s="167"/>
      <c r="C12" s="174"/>
      <c r="D12" s="169">
        <v>41153</v>
      </c>
      <c r="E12" s="170"/>
      <c r="F12" s="171">
        <v>41870</v>
      </c>
      <c r="G12" s="172"/>
      <c r="H12" s="173"/>
    </row>
    <row r="13" spans="1:8" x14ac:dyDescent="0.15">
      <c r="A13" s="154"/>
      <c r="B13" s="159"/>
      <c r="C13" s="175"/>
      <c r="D13" s="176">
        <v>42444</v>
      </c>
      <c r="E13" s="177"/>
      <c r="F13" s="178">
        <v>69541</v>
      </c>
      <c r="G13" s="179"/>
      <c r="H13" s="165"/>
    </row>
    <row r="14" spans="1:8" x14ac:dyDescent="0.15">
      <c r="A14" s="166"/>
      <c r="B14" s="167"/>
      <c r="C14" s="168"/>
      <c r="D14" s="169">
        <v>30549</v>
      </c>
      <c r="E14" s="170"/>
      <c r="F14" s="171">
        <v>37680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11.54</v>
      </c>
      <c r="C19" s="180">
        <f>ROUND(VALUE(SUBSTITUTE(実質収支比率等に係る経年分析!G$48,"▲","-")),2)</f>
        <v>7.69</v>
      </c>
      <c r="D19" s="180">
        <f>ROUND(VALUE(SUBSTITUTE(実質収支比率等に係る経年分析!H$48,"▲","-")),2)</f>
        <v>9.56</v>
      </c>
      <c r="E19" s="180">
        <f>ROUND(VALUE(SUBSTITUTE(実質収支比率等に係る経年分析!I$48,"▲","-")),2)</f>
        <v>7.3</v>
      </c>
      <c r="F19" s="180">
        <f>ROUND(VALUE(SUBSTITUTE(実質収支比率等に係る経年分析!J$48,"▲","-")),2)</f>
        <v>9.92</v>
      </c>
    </row>
    <row r="20" spans="1:11" x14ac:dyDescent="0.15">
      <c r="A20" s="180" t="s">
        <v>55</v>
      </c>
      <c r="B20" s="180">
        <f>ROUND(VALUE(SUBSTITUTE(実質収支比率等に係る経年分析!F$47,"▲","-")),2)</f>
        <v>19.559999999999999</v>
      </c>
      <c r="C20" s="180">
        <f>ROUND(VALUE(SUBSTITUTE(実質収支比率等に係る経年分析!G$47,"▲","-")),2)</f>
        <v>17.77</v>
      </c>
      <c r="D20" s="180">
        <f>ROUND(VALUE(SUBSTITUTE(実質収支比率等に係る経年分析!H$47,"▲","-")),2)</f>
        <v>19.13</v>
      </c>
      <c r="E20" s="180">
        <f>ROUND(VALUE(SUBSTITUTE(実質収支比率等に係る経年分析!I$47,"▲","-")),2)</f>
        <v>19.25</v>
      </c>
      <c r="F20" s="180">
        <f>ROUND(VALUE(SUBSTITUTE(実質収支比率等に係る経年分析!J$47,"▲","-")),2)</f>
        <v>19.77</v>
      </c>
    </row>
    <row r="21" spans="1:11" x14ac:dyDescent="0.15">
      <c r="A21" s="180" t="s">
        <v>56</v>
      </c>
      <c r="B21" s="180">
        <f>IF(ISNUMBER(VALUE(SUBSTITUTE(実質収支比率等に係る経年分析!F$49,"▲","-"))),ROUND(VALUE(SUBSTITUTE(実質収支比率等に係る経年分析!F$49,"▲","-")),2),NA())</f>
        <v>3.46</v>
      </c>
      <c r="C21" s="180">
        <f>IF(ISNUMBER(VALUE(SUBSTITUTE(実質収支比率等に係る経年分析!G$49,"▲","-"))),ROUND(VALUE(SUBSTITUTE(実質収支比率等に係る経年分析!G$49,"▲","-")),2),NA())</f>
        <v>-5.73</v>
      </c>
      <c r="D21" s="180">
        <f>IF(ISNUMBER(VALUE(SUBSTITUTE(実質収支比率等に係る経年分析!H$49,"▲","-"))),ROUND(VALUE(SUBSTITUTE(実質収支比率等に係る経年分析!H$49,"▲","-")),2),NA())</f>
        <v>3.17</v>
      </c>
      <c r="E21" s="180">
        <f>IF(ISNUMBER(VALUE(SUBSTITUTE(実質収支比率等に係る経年分析!I$49,"▲","-"))),ROUND(VALUE(SUBSTITUTE(実質収支比率等に係る経年分析!I$49,"▲","-")),2),NA())</f>
        <v>-2.2799999999999998</v>
      </c>
      <c r="F21" s="180">
        <f>IF(ISNUMBER(VALUE(SUBSTITUTE(実質収支比率等に係る経年分析!J$49,"▲","-"))),ROUND(VALUE(SUBSTITUTE(実質収支比率等に係る経年分析!J$49,"▲","-")),2),NA())</f>
        <v>2.76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14.09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15.88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15.8</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善通寺市特別会計介護予防サービス</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善通寺市特別会計農業集落排水</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善通寺市特別会計後期高齢者医療</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善通寺市特別会計太陽光発電</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善通寺市特別会計下水道</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0.14000000000000001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v>
      </c>
    </row>
    <row r="34" spans="1:16" x14ac:dyDescent="0.15">
      <c r="A34" s="181" t="str">
        <f>IF(連結実質赤字比率に係る赤字・黒字の構成分析!C$36="",NA(),連結実質赤字比率に係る赤字・黒字の構成分析!C$36)</f>
        <v>善通寺市特別会計国民健康保険</v>
      </c>
      <c r="B34" s="181">
        <f>IF(ROUND(VALUE(SUBSTITUTE(連結実質赤字比率に係る赤字・黒字の構成分析!F$36,"▲", "-")), 2) &lt; 0, ABS(ROUND(VALUE(SUBSTITUTE(連結実質赤字比率に係る赤字・黒字の構成分析!F$36,"▲", "-")), 2)), NA())</f>
        <v>2.0499999999999998</v>
      </c>
      <c r="C34" s="181" t="e">
        <f>IF(ROUND(VALUE(SUBSTITUTE(連結実質赤字比率に係る赤字・黒字の構成分析!F$36,"▲", "-")), 2) &gt;= 0, ABS(ROUND(VALUE(SUBSTITUTE(連結実質赤字比率に係る赤字・黒字の構成分析!F$36,"▲", "-")), 2)), NA())</f>
        <v>#N/A</v>
      </c>
      <c r="D34" s="181">
        <f>IF(ROUND(VALUE(SUBSTITUTE(連結実質赤字比率に係る赤字・黒字の構成分析!G$36,"▲", "-")), 2) &lt; 0, ABS(ROUND(VALUE(SUBSTITUTE(連結実質赤字比率に係る赤字・黒字の構成分析!G$36,"▲", "-")), 2)), NA())</f>
        <v>0.05</v>
      </c>
      <c r="E34" s="181" t="e">
        <f>IF(ROUND(VALUE(SUBSTITUTE(連結実質赤字比率に係る赤字・黒字の構成分析!G$36,"▲", "-")), 2) &gt;= 0, ABS(ROUND(VALUE(SUBSTITUTE(連結実質赤字比率に係る赤字・黒字の構成分析!G$36,"▲", "-")), 2)), NA())</f>
        <v>#N/A</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0.69</v>
      </c>
    </row>
    <row r="35" spans="1:16" x14ac:dyDescent="0.15">
      <c r="A35" s="181" t="str">
        <f>IF(連結実質赤字比率に係る赤字・黒字の構成分析!C$35="",NA(),連結実質赤字比率に係る赤字・黒字の構成分析!C$35)</f>
        <v>善通寺市特別会計介護保険</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0.76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7.68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9.56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9.92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1062</v>
      </c>
      <c r="E42" s="182"/>
      <c r="F42" s="182"/>
      <c r="G42" s="182">
        <f>'実質公債費比率（分子）の構造'!L$52</f>
        <v>1076</v>
      </c>
      <c r="H42" s="182"/>
      <c r="I42" s="182"/>
      <c r="J42" s="182">
        <f>'実質公債費比率（分子）の構造'!M$52</f>
        <v>1141</v>
      </c>
      <c r="K42" s="182"/>
      <c r="L42" s="182"/>
      <c r="M42" s="182">
        <f>'実質公債費比率（分子）の構造'!N$52</f>
        <v>1103</v>
      </c>
      <c r="N42" s="182"/>
      <c r="O42" s="182"/>
      <c r="P42" s="182">
        <f>'実質公債費比率（分子）の構造'!O$52</f>
        <v>1091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v>
      </c>
      <c r="C44" s="182"/>
      <c r="D44" s="182"/>
      <c r="E44" s="182">
        <f>'実質公債費比率（分子）の構造'!L$50</f>
        <v>4</v>
      </c>
      <c r="F44" s="182"/>
      <c r="G44" s="182"/>
      <c r="H44" s="182">
        <f>'実質公債費比率（分子）の構造'!M$50</f>
        <v>4</v>
      </c>
      <c r="I44" s="182"/>
      <c r="J44" s="182"/>
      <c r="K44" s="182">
        <f>'実質公債費比率（分子）の構造'!N$50</f>
        <v>4</v>
      </c>
      <c r="L44" s="182"/>
      <c r="M44" s="182"/>
      <c r="N44" s="182">
        <f>'実質公債費比率（分子）の構造'!O$50</f>
        <v>4</v>
      </c>
      <c r="O44" s="182"/>
      <c r="P44" s="182"/>
    </row>
    <row r="45" spans="1:16" x14ac:dyDescent="0.15">
      <c r="A45" s="182" t="s">
        <v>66</v>
      </c>
      <c r="B45" s="182">
        <f>'実質公債費比率（分子）の構造'!K$49</f>
        <v>8</v>
      </c>
      <c r="C45" s="182"/>
      <c r="D45" s="182"/>
      <c r="E45" s="182">
        <f>'実質公債費比率（分子）の構造'!L$49</f>
        <v>8</v>
      </c>
      <c r="F45" s="182"/>
      <c r="G45" s="182"/>
      <c r="H45" s="182">
        <f>'実質公債費比率（分子）の構造'!M$49</f>
        <v>9</v>
      </c>
      <c r="I45" s="182"/>
      <c r="J45" s="182"/>
      <c r="K45" s="182">
        <f>'実質公債費比率（分子）の構造'!N$49</f>
        <v>12</v>
      </c>
      <c r="L45" s="182"/>
      <c r="M45" s="182"/>
      <c r="N45" s="182">
        <f>'実質公債費比率（分子）の構造'!O$49</f>
        <v>13</v>
      </c>
      <c r="O45" s="182"/>
      <c r="P45" s="182"/>
    </row>
    <row r="46" spans="1:16" x14ac:dyDescent="0.15">
      <c r="A46" s="182" t="s">
        <v>67</v>
      </c>
      <c r="B46" s="182">
        <f>'実質公債費比率（分子）の構造'!K$48</f>
        <v>430</v>
      </c>
      <c r="C46" s="182"/>
      <c r="D46" s="182"/>
      <c r="E46" s="182">
        <f>'実質公債費比率（分子）の構造'!L$48</f>
        <v>433</v>
      </c>
      <c r="F46" s="182"/>
      <c r="G46" s="182"/>
      <c r="H46" s="182">
        <f>'実質公債費比率（分子）の構造'!M$48</f>
        <v>407</v>
      </c>
      <c r="I46" s="182"/>
      <c r="J46" s="182"/>
      <c r="K46" s="182">
        <f>'実質公債費比率（分子）の構造'!N$48</f>
        <v>425</v>
      </c>
      <c r="L46" s="182"/>
      <c r="M46" s="182"/>
      <c r="N46" s="182">
        <f>'実質公債費比率（分子）の構造'!O$48</f>
        <v>450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936</v>
      </c>
      <c r="C49" s="182"/>
      <c r="D49" s="182"/>
      <c r="E49" s="182">
        <f>'実質公債費比率（分子）の構造'!L$45</f>
        <v>1024</v>
      </c>
      <c r="F49" s="182"/>
      <c r="G49" s="182"/>
      <c r="H49" s="182">
        <f>'実質公債費比率（分子）の構造'!M$45</f>
        <v>1047</v>
      </c>
      <c r="I49" s="182"/>
      <c r="J49" s="182"/>
      <c r="K49" s="182">
        <f>'実質公債費比率（分子）の構造'!N$45</f>
        <v>997</v>
      </c>
      <c r="L49" s="182"/>
      <c r="M49" s="182"/>
      <c r="N49" s="182">
        <f>'実質公債費比率（分子）の構造'!O$45</f>
        <v>1008</v>
      </c>
      <c r="O49" s="182"/>
      <c r="P49" s="182"/>
    </row>
    <row r="50" spans="1:16" x14ac:dyDescent="0.15">
      <c r="A50" s="182" t="s">
        <v>71</v>
      </c>
      <c r="B50" s="182" t="e">
        <f>NA()</f>
        <v>#N/A</v>
      </c>
      <c r="C50" s="182">
        <f>IF(ISNUMBER('実質公債費比率（分子）の構造'!K$53),'実質公債費比率（分子）の構造'!K$53,NA())</f>
        <v>316</v>
      </c>
      <c r="D50" s="182" t="e">
        <f>NA()</f>
        <v>#N/A</v>
      </c>
      <c r="E50" s="182" t="e">
        <f>NA()</f>
        <v>#N/A</v>
      </c>
      <c r="F50" s="182">
        <f>IF(ISNUMBER('実質公債費比率（分子）の構造'!L$53),'実質公債費比率（分子）の構造'!L$53,NA())</f>
        <v>393</v>
      </c>
      <c r="G50" s="182" t="e">
        <f>NA()</f>
        <v>#N/A</v>
      </c>
      <c r="H50" s="182" t="e">
        <f>NA()</f>
        <v>#N/A</v>
      </c>
      <c r="I50" s="182">
        <f>IF(ISNUMBER('実質公債費比率（分子）の構造'!M$53),'実質公債費比率（分子）の構造'!M$53,NA())</f>
        <v>326</v>
      </c>
      <c r="J50" s="182" t="e">
        <f>NA()</f>
        <v>#N/A</v>
      </c>
      <c r="K50" s="182" t="e">
        <f>NA()</f>
        <v>#N/A</v>
      </c>
      <c r="L50" s="182">
        <f>IF(ISNUMBER('実質公債費比率（分子）の構造'!N$53),'実質公債費比率（分子）の構造'!N$53,NA())</f>
        <v>335</v>
      </c>
      <c r="M50" s="182" t="e">
        <f>NA()</f>
        <v>#N/A</v>
      </c>
      <c r="N50" s="182" t="e">
        <f>NA()</f>
        <v>#N/A</v>
      </c>
      <c r="O50" s="182">
        <f>IF(ISNUMBER('実質公債費比率（分子）の構造'!O$53),'実質公債費比率（分子）の構造'!O$53,NA())</f>
        <v>384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11935</v>
      </c>
      <c r="E56" s="181"/>
      <c r="F56" s="181"/>
      <c r="G56" s="181">
        <f>'将来負担比率（分子）の構造'!J$52</f>
        <v>11697</v>
      </c>
      <c r="H56" s="181"/>
      <c r="I56" s="181"/>
      <c r="J56" s="181">
        <f>'将来負担比率（分子）の構造'!K$52</f>
        <v>11481</v>
      </c>
      <c r="K56" s="181"/>
      <c r="L56" s="181"/>
      <c r="M56" s="181">
        <f>'将来負担比率（分子）の構造'!L$52</f>
        <v>11185</v>
      </c>
      <c r="N56" s="181"/>
      <c r="O56" s="181"/>
      <c r="P56" s="181">
        <f>'将来負担比率（分子）の構造'!M$52</f>
        <v>10780</v>
      </c>
    </row>
    <row r="57" spans="1:16" x14ac:dyDescent="0.15">
      <c r="A57" s="181" t="s">
        <v>42</v>
      </c>
      <c r="B57" s="181"/>
      <c r="C57" s="181"/>
      <c r="D57" s="181">
        <f>'将来負担比率（分子）の構造'!I$51</f>
        <v>1301</v>
      </c>
      <c r="E57" s="181"/>
      <c r="F57" s="181"/>
      <c r="G57" s="181">
        <f>'将来負担比率（分子）の構造'!J$51</f>
        <v>1337</v>
      </c>
      <c r="H57" s="181"/>
      <c r="I57" s="181"/>
      <c r="J57" s="181">
        <f>'将来負担比率（分子）の構造'!K$51</f>
        <v>1366</v>
      </c>
      <c r="K57" s="181"/>
      <c r="L57" s="181"/>
      <c r="M57" s="181">
        <f>'将来負担比率（分子）の構造'!L$51</f>
        <v>1300</v>
      </c>
      <c r="N57" s="181"/>
      <c r="O57" s="181"/>
      <c r="P57" s="181">
        <f>'将来負担比率（分子）の構造'!M$51</f>
        <v>1242</v>
      </c>
    </row>
    <row r="58" spans="1:16" x14ac:dyDescent="0.15">
      <c r="A58" s="181" t="s">
        <v>41</v>
      </c>
      <c r="B58" s="181"/>
      <c r="C58" s="181"/>
      <c r="D58" s="181">
        <f>'将来負担比率（分子）の構造'!I$50</f>
        <v>5678</v>
      </c>
      <c r="E58" s="181"/>
      <c r="F58" s="181"/>
      <c r="G58" s="181">
        <f>'将来負担比率（分子）の構造'!J$50</f>
        <v>6206</v>
      </c>
      <c r="H58" s="181"/>
      <c r="I58" s="181"/>
      <c r="J58" s="181">
        <f>'将来負担比率（分子）の構造'!K$50</f>
        <v>6171</v>
      </c>
      <c r="K58" s="181"/>
      <c r="L58" s="181"/>
      <c r="M58" s="181">
        <f>'将来負担比率（分子）の構造'!L$50</f>
        <v>6401</v>
      </c>
      <c r="N58" s="181"/>
      <c r="O58" s="181"/>
      <c r="P58" s="181">
        <f>'将来負担比率（分子）の構造'!M$50</f>
        <v>6216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f>'将来負担比率（分子）の構造'!K$46</f>
        <v>121</v>
      </c>
      <c r="I61" s="181"/>
      <c r="J61" s="181"/>
      <c r="K61" s="181">
        <f>'将来負担比率（分子）の構造'!L$46</f>
        <v>115</v>
      </c>
      <c r="L61" s="181"/>
      <c r="M61" s="181"/>
      <c r="N61" s="181">
        <f>'将来負担比率（分子）の構造'!M$46</f>
        <v>109</v>
      </c>
      <c r="O61" s="181"/>
      <c r="P61" s="181"/>
    </row>
    <row r="62" spans="1:16" x14ac:dyDescent="0.15">
      <c r="A62" s="181" t="s">
        <v>35</v>
      </c>
      <c r="B62" s="181">
        <f>'将来負担比率（分子）の構造'!I$45</f>
        <v>2027</v>
      </c>
      <c r="C62" s="181"/>
      <c r="D62" s="181"/>
      <c r="E62" s="181">
        <f>'将来負担比率（分子）の構造'!J$45</f>
        <v>2080</v>
      </c>
      <c r="F62" s="181"/>
      <c r="G62" s="181"/>
      <c r="H62" s="181">
        <f>'将来負担比率（分子）の構造'!K$45</f>
        <v>2179</v>
      </c>
      <c r="I62" s="181"/>
      <c r="J62" s="181"/>
      <c r="K62" s="181">
        <f>'将来負担比率（分子）の構造'!L$45</f>
        <v>1967</v>
      </c>
      <c r="L62" s="181"/>
      <c r="M62" s="181"/>
      <c r="N62" s="181">
        <f>'将来負担比率（分子）の構造'!M$45</f>
        <v>1882</v>
      </c>
      <c r="O62" s="181"/>
      <c r="P62" s="181"/>
    </row>
    <row r="63" spans="1:16" x14ac:dyDescent="0.15">
      <c r="A63" s="181" t="s">
        <v>34</v>
      </c>
      <c r="B63" s="181">
        <f>'将来負担比率（分子）の構造'!I$44</f>
        <v>121</v>
      </c>
      <c r="C63" s="181"/>
      <c r="D63" s="181"/>
      <c r="E63" s="181">
        <f>'将来負担比率（分子）の構造'!J$44</f>
        <v>109</v>
      </c>
      <c r="F63" s="181"/>
      <c r="G63" s="181"/>
      <c r="H63" s="181">
        <f>'将来負担比率（分子）の構造'!K$44</f>
        <v>106</v>
      </c>
      <c r="I63" s="181"/>
      <c r="J63" s="181"/>
      <c r="K63" s="181">
        <f>'将来負担比率（分子）の構造'!L$44</f>
        <v>92</v>
      </c>
      <c r="L63" s="181"/>
      <c r="M63" s="181"/>
      <c r="N63" s="181">
        <f>'将来負担比率（分子）の構造'!M$44</f>
        <v>92</v>
      </c>
      <c r="O63" s="181"/>
      <c r="P63" s="181"/>
    </row>
    <row r="64" spans="1:16" x14ac:dyDescent="0.15">
      <c r="A64" s="181" t="s">
        <v>33</v>
      </c>
      <c r="B64" s="181">
        <f>'将来負担比率（分子）の構造'!I$43</f>
        <v>5270</v>
      </c>
      <c r="C64" s="181"/>
      <c r="D64" s="181"/>
      <c r="E64" s="181">
        <f>'将来負担比率（分子）の構造'!J$43</f>
        <v>5112</v>
      </c>
      <c r="F64" s="181"/>
      <c r="G64" s="181"/>
      <c r="H64" s="181">
        <f>'将来負担比率（分子）の構造'!K$43</f>
        <v>4882</v>
      </c>
      <c r="I64" s="181"/>
      <c r="J64" s="181"/>
      <c r="K64" s="181">
        <f>'将来負担比率（分子）の構造'!L$43</f>
        <v>4593</v>
      </c>
      <c r="L64" s="181"/>
      <c r="M64" s="181"/>
      <c r="N64" s="181">
        <f>'将来負担比率（分子）の構造'!M$43</f>
        <v>4382</v>
      </c>
      <c r="O64" s="181"/>
      <c r="P64" s="181"/>
    </row>
    <row r="65" spans="1:16" x14ac:dyDescent="0.15">
      <c r="A65" s="181" t="s">
        <v>32</v>
      </c>
      <c r="B65" s="181">
        <f>'将来負担比率（分子）の構造'!I$42</f>
        <v>258</v>
      </c>
      <c r="C65" s="181"/>
      <c r="D65" s="181"/>
      <c r="E65" s="181">
        <f>'将来負担比率（分子）の構造'!J$42</f>
        <v>254</v>
      </c>
      <c r="F65" s="181"/>
      <c r="G65" s="181"/>
      <c r="H65" s="181">
        <f>'将来負担比率（分子）の構造'!K$42</f>
        <v>16</v>
      </c>
      <c r="I65" s="181"/>
      <c r="J65" s="181"/>
      <c r="K65" s="181">
        <f>'将来負担比率（分子）の構造'!L$42</f>
        <v>35</v>
      </c>
      <c r="L65" s="181"/>
      <c r="M65" s="181"/>
      <c r="N65" s="181">
        <f>'将来負担比率（分子）の構造'!M$42</f>
        <v>353</v>
      </c>
      <c r="O65" s="181"/>
      <c r="P65" s="181"/>
    </row>
    <row r="66" spans="1:16" x14ac:dyDescent="0.15">
      <c r="A66" s="181" t="s">
        <v>31</v>
      </c>
      <c r="B66" s="181">
        <f>'将来負担比率（分子）の構造'!I$41</f>
        <v>9796</v>
      </c>
      <c r="C66" s="181"/>
      <c r="D66" s="181"/>
      <c r="E66" s="181">
        <f>'将来負担比率（分子）の構造'!J$41</f>
        <v>9577</v>
      </c>
      <c r="F66" s="181"/>
      <c r="G66" s="181"/>
      <c r="H66" s="181">
        <f>'将来負担比率（分子）の構造'!K$41</f>
        <v>9532</v>
      </c>
      <c r="I66" s="181"/>
      <c r="J66" s="181"/>
      <c r="K66" s="181">
        <f>'将来負担比率（分子）の構造'!L$41</f>
        <v>9505</v>
      </c>
      <c r="L66" s="181"/>
      <c r="M66" s="181"/>
      <c r="N66" s="181">
        <f>'将来負担比率（分子）の構造'!M$41</f>
        <v>10694</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1505</v>
      </c>
      <c r="C72" s="185">
        <f>基金残高に係る経年分析!G55</f>
        <v>1507</v>
      </c>
      <c r="D72" s="185">
        <f>基金残高に係る経年分析!H55</f>
        <v>1526</v>
      </c>
    </row>
    <row r="73" spans="1:16" x14ac:dyDescent="0.15">
      <c r="A73" s="184" t="s">
        <v>78</v>
      </c>
      <c r="B73" s="185">
        <f>基金残高に係る経年分析!F56</f>
        <v>164</v>
      </c>
      <c r="C73" s="185">
        <f>基金残高に係る経年分析!G56</f>
        <v>157</v>
      </c>
      <c r="D73" s="185">
        <f>基金残高に係る経年分析!H56</f>
        <v>151</v>
      </c>
    </row>
    <row r="74" spans="1:16" x14ac:dyDescent="0.15">
      <c r="A74" s="184" t="s">
        <v>79</v>
      </c>
      <c r="B74" s="185">
        <f>基金残高に係る経年分析!F57</f>
        <v>3961</v>
      </c>
      <c r="C74" s="185">
        <f>基金残高に係る経年分析!G57</f>
        <v>4183</v>
      </c>
      <c r="D74" s="185">
        <f>基金残高に係る経年分析!H57</f>
        <v>3973</v>
      </c>
    </row>
  </sheetData>
  <sheetProtection algorithmName="SHA-512" hashValue="XX53nHQ+kmF9WPOxIRN4iP1RZv0C4g/eaj+i0D9xJLHAmfwPgtfq+rC7Wq49kTa+XjB7ib8GCAHTIsDIG/FLrA==" saltValue="zt9E0I8cjOO+qj25re4y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218</v>
      </c>
      <c r="DI1" s="622"/>
      <c r="DJ1" s="622"/>
      <c r="DK1" s="622"/>
      <c r="DL1" s="622"/>
      <c r="DM1" s="622"/>
      <c r="DN1" s="623"/>
      <c r="DO1" s="226"/>
      <c r="DP1" s="621" t="s">
        <v>219</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221</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222</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223</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224</v>
      </c>
      <c r="S4" s="625"/>
      <c r="T4" s="625"/>
      <c r="U4" s="625"/>
      <c r="V4" s="625"/>
      <c r="W4" s="625"/>
      <c r="X4" s="625"/>
      <c r="Y4" s="626"/>
      <c r="Z4" s="624" t="s">
        <v>225</v>
      </c>
      <c r="AA4" s="625"/>
      <c r="AB4" s="625"/>
      <c r="AC4" s="626"/>
      <c r="AD4" s="624" t="s">
        <v>226</v>
      </c>
      <c r="AE4" s="625"/>
      <c r="AF4" s="625"/>
      <c r="AG4" s="625"/>
      <c r="AH4" s="625"/>
      <c r="AI4" s="625"/>
      <c r="AJ4" s="625"/>
      <c r="AK4" s="626"/>
      <c r="AL4" s="624" t="s">
        <v>225</v>
      </c>
      <c r="AM4" s="625"/>
      <c r="AN4" s="625"/>
      <c r="AO4" s="626"/>
      <c r="AP4" s="630" t="s">
        <v>227</v>
      </c>
      <c r="AQ4" s="630"/>
      <c r="AR4" s="630"/>
      <c r="AS4" s="630"/>
      <c r="AT4" s="630"/>
      <c r="AU4" s="630"/>
      <c r="AV4" s="630"/>
      <c r="AW4" s="630"/>
      <c r="AX4" s="630"/>
      <c r="AY4" s="630"/>
      <c r="AZ4" s="630"/>
      <c r="BA4" s="630"/>
      <c r="BB4" s="630"/>
      <c r="BC4" s="630"/>
      <c r="BD4" s="630"/>
      <c r="BE4" s="630"/>
      <c r="BF4" s="630"/>
      <c r="BG4" s="630" t="s">
        <v>228</v>
      </c>
      <c r="BH4" s="630"/>
      <c r="BI4" s="630"/>
      <c r="BJ4" s="630"/>
      <c r="BK4" s="630"/>
      <c r="BL4" s="630"/>
      <c r="BM4" s="630"/>
      <c r="BN4" s="630"/>
      <c r="BO4" s="630" t="s">
        <v>225</v>
      </c>
      <c r="BP4" s="630"/>
      <c r="BQ4" s="630"/>
      <c r="BR4" s="630"/>
      <c r="BS4" s="630" t="s">
        <v>229</v>
      </c>
      <c r="BT4" s="630"/>
      <c r="BU4" s="630"/>
      <c r="BV4" s="630"/>
      <c r="BW4" s="630"/>
      <c r="BX4" s="630"/>
      <c r="BY4" s="630"/>
      <c r="BZ4" s="630"/>
      <c r="CA4" s="630"/>
      <c r="CB4" s="630"/>
      <c r="CD4" s="627" t="s">
        <v>230</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231</v>
      </c>
      <c r="C5" s="632"/>
      <c r="D5" s="632"/>
      <c r="E5" s="632"/>
      <c r="F5" s="632"/>
      <c r="G5" s="632"/>
      <c r="H5" s="632"/>
      <c r="I5" s="632"/>
      <c r="J5" s="632"/>
      <c r="K5" s="632"/>
      <c r="L5" s="632"/>
      <c r="M5" s="632"/>
      <c r="N5" s="632"/>
      <c r="O5" s="632"/>
      <c r="P5" s="632"/>
      <c r="Q5" s="633"/>
      <c r="R5" s="634">
        <v>3665079</v>
      </c>
      <c r="S5" s="635"/>
      <c r="T5" s="635"/>
      <c r="U5" s="635"/>
      <c r="V5" s="635"/>
      <c r="W5" s="635"/>
      <c r="X5" s="635"/>
      <c r="Y5" s="636"/>
      <c r="Z5" s="637">
        <v>23.6</v>
      </c>
      <c r="AA5" s="637"/>
      <c r="AB5" s="637"/>
      <c r="AC5" s="637"/>
      <c r="AD5" s="638">
        <v>3559670</v>
      </c>
      <c r="AE5" s="638"/>
      <c r="AF5" s="638"/>
      <c r="AG5" s="638"/>
      <c r="AH5" s="638"/>
      <c r="AI5" s="638"/>
      <c r="AJ5" s="638"/>
      <c r="AK5" s="638"/>
      <c r="AL5" s="639">
        <v>47.5</v>
      </c>
      <c r="AM5" s="640"/>
      <c r="AN5" s="640"/>
      <c r="AO5" s="641"/>
      <c r="AP5" s="631" t="s">
        <v>232</v>
      </c>
      <c r="AQ5" s="632"/>
      <c r="AR5" s="632"/>
      <c r="AS5" s="632"/>
      <c r="AT5" s="632"/>
      <c r="AU5" s="632"/>
      <c r="AV5" s="632"/>
      <c r="AW5" s="632"/>
      <c r="AX5" s="632"/>
      <c r="AY5" s="632"/>
      <c r="AZ5" s="632"/>
      <c r="BA5" s="632"/>
      <c r="BB5" s="632"/>
      <c r="BC5" s="632"/>
      <c r="BD5" s="632"/>
      <c r="BE5" s="632"/>
      <c r="BF5" s="633"/>
      <c r="BG5" s="645">
        <v>3559670</v>
      </c>
      <c r="BH5" s="646"/>
      <c r="BI5" s="646"/>
      <c r="BJ5" s="646"/>
      <c r="BK5" s="646"/>
      <c r="BL5" s="646"/>
      <c r="BM5" s="646"/>
      <c r="BN5" s="647"/>
      <c r="BO5" s="648">
        <v>97.1</v>
      </c>
      <c r="BP5" s="648"/>
      <c r="BQ5" s="648"/>
      <c r="BR5" s="648"/>
      <c r="BS5" s="649">
        <v>38500</v>
      </c>
      <c r="BT5" s="649"/>
      <c r="BU5" s="649"/>
      <c r="BV5" s="649"/>
      <c r="BW5" s="649"/>
      <c r="BX5" s="649"/>
      <c r="BY5" s="649"/>
      <c r="BZ5" s="649"/>
      <c r="CA5" s="649"/>
      <c r="CB5" s="653"/>
      <c r="CD5" s="627" t="s">
        <v>227</v>
      </c>
      <c r="CE5" s="628"/>
      <c r="CF5" s="628"/>
      <c r="CG5" s="628"/>
      <c r="CH5" s="628"/>
      <c r="CI5" s="628"/>
      <c r="CJ5" s="628"/>
      <c r="CK5" s="628"/>
      <c r="CL5" s="628"/>
      <c r="CM5" s="628"/>
      <c r="CN5" s="628"/>
      <c r="CO5" s="628"/>
      <c r="CP5" s="628"/>
      <c r="CQ5" s="629"/>
      <c r="CR5" s="627" t="s">
        <v>233</v>
      </c>
      <c r="CS5" s="628"/>
      <c r="CT5" s="628"/>
      <c r="CU5" s="628"/>
      <c r="CV5" s="628"/>
      <c r="CW5" s="628"/>
      <c r="CX5" s="628"/>
      <c r="CY5" s="629"/>
      <c r="CZ5" s="627" t="s">
        <v>225</v>
      </c>
      <c r="DA5" s="628"/>
      <c r="DB5" s="628"/>
      <c r="DC5" s="629"/>
      <c r="DD5" s="627" t="s">
        <v>234</v>
      </c>
      <c r="DE5" s="628"/>
      <c r="DF5" s="628"/>
      <c r="DG5" s="628"/>
      <c r="DH5" s="628"/>
      <c r="DI5" s="628"/>
      <c r="DJ5" s="628"/>
      <c r="DK5" s="628"/>
      <c r="DL5" s="628"/>
      <c r="DM5" s="628"/>
      <c r="DN5" s="628"/>
      <c r="DO5" s="628"/>
      <c r="DP5" s="629"/>
      <c r="DQ5" s="627" t="s">
        <v>235</v>
      </c>
      <c r="DR5" s="628"/>
      <c r="DS5" s="628"/>
      <c r="DT5" s="628"/>
      <c r="DU5" s="628"/>
      <c r="DV5" s="628"/>
      <c r="DW5" s="628"/>
      <c r="DX5" s="628"/>
      <c r="DY5" s="628"/>
      <c r="DZ5" s="628"/>
      <c r="EA5" s="628"/>
      <c r="EB5" s="628"/>
      <c r="EC5" s="629"/>
    </row>
    <row r="6" spans="2:143" ht="11.25" customHeight="1" x14ac:dyDescent="0.15">
      <c r="B6" s="642" t="s">
        <v>236</v>
      </c>
      <c r="C6" s="643"/>
      <c r="D6" s="643"/>
      <c r="E6" s="643"/>
      <c r="F6" s="643"/>
      <c r="G6" s="643"/>
      <c r="H6" s="643"/>
      <c r="I6" s="643"/>
      <c r="J6" s="643"/>
      <c r="K6" s="643"/>
      <c r="L6" s="643"/>
      <c r="M6" s="643"/>
      <c r="N6" s="643"/>
      <c r="O6" s="643"/>
      <c r="P6" s="643"/>
      <c r="Q6" s="644"/>
      <c r="R6" s="645">
        <v>107003</v>
      </c>
      <c r="S6" s="646"/>
      <c r="T6" s="646"/>
      <c r="U6" s="646"/>
      <c r="V6" s="646"/>
      <c r="W6" s="646"/>
      <c r="X6" s="646"/>
      <c r="Y6" s="647"/>
      <c r="Z6" s="648">
        <v>0.7</v>
      </c>
      <c r="AA6" s="648"/>
      <c r="AB6" s="648"/>
      <c r="AC6" s="648"/>
      <c r="AD6" s="649">
        <v>107003</v>
      </c>
      <c r="AE6" s="649"/>
      <c r="AF6" s="649"/>
      <c r="AG6" s="649"/>
      <c r="AH6" s="649"/>
      <c r="AI6" s="649"/>
      <c r="AJ6" s="649"/>
      <c r="AK6" s="649"/>
      <c r="AL6" s="650">
        <v>1.4</v>
      </c>
      <c r="AM6" s="651"/>
      <c r="AN6" s="651"/>
      <c r="AO6" s="652"/>
      <c r="AP6" s="642" t="s">
        <v>237</v>
      </c>
      <c r="AQ6" s="643"/>
      <c r="AR6" s="643"/>
      <c r="AS6" s="643"/>
      <c r="AT6" s="643"/>
      <c r="AU6" s="643"/>
      <c r="AV6" s="643"/>
      <c r="AW6" s="643"/>
      <c r="AX6" s="643"/>
      <c r="AY6" s="643"/>
      <c r="AZ6" s="643"/>
      <c r="BA6" s="643"/>
      <c r="BB6" s="643"/>
      <c r="BC6" s="643"/>
      <c r="BD6" s="643"/>
      <c r="BE6" s="643"/>
      <c r="BF6" s="644"/>
      <c r="BG6" s="645">
        <v>3559670</v>
      </c>
      <c r="BH6" s="646"/>
      <c r="BI6" s="646"/>
      <c r="BJ6" s="646"/>
      <c r="BK6" s="646"/>
      <c r="BL6" s="646"/>
      <c r="BM6" s="646"/>
      <c r="BN6" s="647"/>
      <c r="BO6" s="648">
        <v>97.1</v>
      </c>
      <c r="BP6" s="648"/>
      <c r="BQ6" s="648"/>
      <c r="BR6" s="648"/>
      <c r="BS6" s="649">
        <v>38500</v>
      </c>
      <c r="BT6" s="649"/>
      <c r="BU6" s="649"/>
      <c r="BV6" s="649"/>
      <c r="BW6" s="649"/>
      <c r="BX6" s="649"/>
      <c r="BY6" s="649"/>
      <c r="BZ6" s="649"/>
      <c r="CA6" s="649"/>
      <c r="CB6" s="653"/>
      <c r="CD6" s="656" t="s">
        <v>238</v>
      </c>
      <c r="CE6" s="657"/>
      <c r="CF6" s="657"/>
      <c r="CG6" s="657"/>
      <c r="CH6" s="657"/>
      <c r="CI6" s="657"/>
      <c r="CJ6" s="657"/>
      <c r="CK6" s="657"/>
      <c r="CL6" s="657"/>
      <c r="CM6" s="657"/>
      <c r="CN6" s="657"/>
      <c r="CO6" s="657"/>
      <c r="CP6" s="657"/>
      <c r="CQ6" s="658"/>
      <c r="CR6" s="645">
        <v>179184</v>
      </c>
      <c r="CS6" s="646"/>
      <c r="CT6" s="646"/>
      <c r="CU6" s="646"/>
      <c r="CV6" s="646"/>
      <c r="CW6" s="646"/>
      <c r="CX6" s="646"/>
      <c r="CY6" s="647"/>
      <c r="CZ6" s="639">
        <v>1.2</v>
      </c>
      <c r="DA6" s="640"/>
      <c r="DB6" s="640"/>
      <c r="DC6" s="659"/>
      <c r="DD6" s="654" t="s">
        <v>239</v>
      </c>
      <c r="DE6" s="646"/>
      <c r="DF6" s="646"/>
      <c r="DG6" s="646"/>
      <c r="DH6" s="646"/>
      <c r="DI6" s="646"/>
      <c r="DJ6" s="646"/>
      <c r="DK6" s="646"/>
      <c r="DL6" s="646"/>
      <c r="DM6" s="646"/>
      <c r="DN6" s="646"/>
      <c r="DO6" s="646"/>
      <c r="DP6" s="647"/>
      <c r="DQ6" s="654">
        <v>179184</v>
      </c>
      <c r="DR6" s="646"/>
      <c r="DS6" s="646"/>
      <c r="DT6" s="646"/>
      <c r="DU6" s="646"/>
      <c r="DV6" s="646"/>
      <c r="DW6" s="646"/>
      <c r="DX6" s="646"/>
      <c r="DY6" s="646"/>
      <c r="DZ6" s="646"/>
      <c r="EA6" s="646"/>
      <c r="EB6" s="646"/>
      <c r="EC6" s="655"/>
    </row>
    <row r="7" spans="2:143" ht="11.25" customHeight="1" x14ac:dyDescent="0.15">
      <c r="B7" s="642" t="s">
        <v>240</v>
      </c>
      <c r="C7" s="643"/>
      <c r="D7" s="643"/>
      <c r="E7" s="643"/>
      <c r="F7" s="643"/>
      <c r="G7" s="643"/>
      <c r="H7" s="643"/>
      <c r="I7" s="643"/>
      <c r="J7" s="643"/>
      <c r="K7" s="643"/>
      <c r="L7" s="643"/>
      <c r="M7" s="643"/>
      <c r="N7" s="643"/>
      <c r="O7" s="643"/>
      <c r="P7" s="643"/>
      <c r="Q7" s="644"/>
      <c r="R7" s="645">
        <v>5769</v>
      </c>
      <c r="S7" s="646"/>
      <c r="T7" s="646"/>
      <c r="U7" s="646"/>
      <c r="V7" s="646"/>
      <c r="W7" s="646"/>
      <c r="X7" s="646"/>
      <c r="Y7" s="647"/>
      <c r="Z7" s="648">
        <v>0</v>
      </c>
      <c r="AA7" s="648"/>
      <c r="AB7" s="648"/>
      <c r="AC7" s="648"/>
      <c r="AD7" s="649">
        <v>5769</v>
      </c>
      <c r="AE7" s="649"/>
      <c r="AF7" s="649"/>
      <c r="AG7" s="649"/>
      <c r="AH7" s="649"/>
      <c r="AI7" s="649"/>
      <c r="AJ7" s="649"/>
      <c r="AK7" s="649"/>
      <c r="AL7" s="650">
        <v>0.1</v>
      </c>
      <c r="AM7" s="651"/>
      <c r="AN7" s="651"/>
      <c r="AO7" s="652"/>
      <c r="AP7" s="642" t="s">
        <v>241</v>
      </c>
      <c r="AQ7" s="643"/>
      <c r="AR7" s="643"/>
      <c r="AS7" s="643"/>
      <c r="AT7" s="643"/>
      <c r="AU7" s="643"/>
      <c r="AV7" s="643"/>
      <c r="AW7" s="643"/>
      <c r="AX7" s="643"/>
      <c r="AY7" s="643"/>
      <c r="AZ7" s="643"/>
      <c r="BA7" s="643"/>
      <c r="BB7" s="643"/>
      <c r="BC7" s="643"/>
      <c r="BD7" s="643"/>
      <c r="BE7" s="643"/>
      <c r="BF7" s="644"/>
      <c r="BG7" s="645">
        <v>1717688</v>
      </c>
      <c r="BH7" s="646"/>
      <c r="BI7" s="646"/>
      <c r="BJ7" s="646"/>
      <c r="BK7" s="646"/>
      <c r="BL7" s="646"/>
      <c r="BM7" s="646"/>
      <c r="BN7" s="647"/>
      <c r="BO7" s="648">
        <v>46.9</v>
      </c>
      <c r="BP7" s="648"/>
      <c r="BQ7" s="648"/>
      <c r="BR7" s="648"/>
      <c r="BS7" s="649">
        <v>38500</v>
      </c>
      <c r="BT7" s="649"/>
      <c r="BU7" s="649"/>
      <c r="BV7" s="649"/>
      <c r="BW7" s="649"/>
      <c r="BX7" s="649"/>
      <c r="BY7" s="649"/>
      <c r="BZ7" s="649"/>
      <c r="CA7" s="649"/>
      <c r="CB7" s="653"/>
      <c r="CD7" s="660" t="s">
        <v>242</v>
      </c>
      <c r="CE7" s="661"/>
      <c r="CF7" s="661"/>
      <c r="CG7" s="661"/>
      <c r="CH7" s="661"/>
      <c r="CI7" s="661"/>
      <c r="CJ7" s="661"/>
      <c r="CK7" s="661"/>
      <c r="CL7" s="661"/>
      <c r="CM7" s="661"/>
      <c r="CN7" s="661"/>
      <c r="CO7" s="661"/>
      <c r="CP7" s="661"/>
      <c r="CQ7" s="662"/>
      <c r="CR7" s="645">
        <v>1959343</v>
      </c>
      <c r="CS7" s="646"/>
      <c r="CT7" s="646"/>
      <c r="CU7" s="646"/>
      <c r="CV7" s="646"/>
      <c r="CW7" s="646"/>
      <c r="CX7" s="646"/>
      <c r="CY7" s="647"/>
      <c r="CZ7" s="648">
        <v>13.3</v>
      </c>
      <c r="DA7" s="648"/>
      <c r="DB7" s="648"/>
      <c r="DC7" s="648"/>
      <c r="DD7" s="654">
        <v>137192</v>
      </c>
      <c r="DE7" s="646"/>
      <c r="DF7" s="646"/>
      <c r="DG7" s="646"/>
      <c r="DH7" s="646"/>
      <c r="DI7" s="646"/>
      <c r="DJ7" s="646"/>
      <c r="DK7" s="646"/>
      <c r="DL7" s="646"/>
      <c r="DM7" s="646"/>
      <c r="DN7" s="646"/>
      <c r="DO7" s="646"/>
      <c r="DP7" s="647"/>
      <c r="DQ7" s="654">
        <v>1574569</v>
      </c>
      <c r="DR7" s="646"/>
      <c r="DS7" s="646"/>
      <c r="DT7" s="646"/>
      <c r="DU7" s="646"/>
      <c r="DV7" s="646"/>
      <c r="DW7" s="646"/>
      <c r="DX7" s="646"/>
      <c r="DY7" s="646"/>
      <c r="DZ7" s="646"/>
      <c r="EA7" s="646"/>
      <c r="EB7" s="646"/>
      <c r="EC7" s="655"/>
    </row>
    <row r="8" spans="2:143" ht="11.25" customHeight="1" x14ac:dyDescent="0.15">
      <c r="B8" s="642" t="s">
        <v>243</v>
      </c>
      <c r="C8" s="643"/>
      <c r="D8" s="643"/>
      <c r="E8" s="643"/>
      <c r="F8" s="643"/>
      <c r="G8" s="643"/>
      <c r="H8" s="643"/>
      <c r="I8" s="643"/>
      <c r="J8" s="643"/>
      <c r="K8" s="643"/>
      <c r="L8" s="643"/>
      <c r="M8" s="643"/>
      <c r="N8" s="643"/>
      <c r="O8" s="643"/>
      <c r="P8" s="643"/>
      <c r="Q8" s="644"/>
      <c r="R8" s="645">
        <v>24962</v>
      </c>
      <c r="S8" s="646"/>
      <c r="T8" s="646"/>
      <c r="U8" s="646"/>
      <c r="V8" s="646"/>
      <c r="W8" s="646"/>
      <c r="X8" s="646"/>
      <c r="Y8" s="647"/>
      <c r="Z8" s="648">
        <v>0.2</v>
      </c>
      <c r="AA8" s="648"/>
      <c r="AB8" s="648"/>
      <c r="AC8" s="648"/>
      <c r="AD8" s="649">
        <v>24962</v>
      </c>
      <c r="AE8" s="649"/>
      <c r="AF8" s="649"/>
      <c r="AG8" s="649"/>
      <c r="AH8" s="649"/>
      <c r="AI8" s="649"/>
      <c r="AJ8" s="649"/>
      <c r="AK8" s="649"/>
      <c r="AL8" s="650">
        <v>0.3</v>
      </c>
      <c r="AM8" s="651"/>
      <c r="AN8" s="651"/>
      <c r="AO8" s="652"/>
      <c r="AP8" s="642" t="s">
        <v>244</v>
      </c>
      <c r="AQ8" s="643"/>
      <c r="AR8" s="643"/>
      <c r="AS8" s="643"/>
      <c r="AT8" s="643"/>
      <c r="AU8" s="643"/>
      <c r="AV8" s="643"/>
      <c r="AW8" s="643"/>
      <c r="AX8" s="643"/>
      <c r="AY8" s="643"/>
      <c r="AZ8" s="643"/>
      <c r="BA8" s="643"/>
      <c r="BB8" s="643"/>
      <c r="BC8" s="643"/>
      <c r="BD8" s="643"/>
      <c r="BE8" s="643"/>
      <c r="BF8" s="644"/>
      <c r="BG8" s="645">
        <v>57917</v>
      </c>
      <c r="BH8" s="646"/>
      <c r="BI8" s="646"/>
      <c r="BJ8" s="646"/>
      <c r="BK8" s="646"/>
      <c r="BL8" s="646"/>
      <c r="BM8" s="646"/>
      <c r="BN8" s="647"/>
      <c r="BO8" s="648">
        <v>1.6</v>
      </c>
      <c r="BP8" s="648"/>
      <c r="BQ8" s="648"/>
      <c r="BR8" s="648"/>
      <c r="BS8" s="654" t="s">
        <v>129</v>
      </c>
      <c r="BT8" s="646"/>
      <c r="BU8" s="646"/>
      <c r="BV8" s="646"/>
      <c r="BW8" s="646"/>
      <c r="BX8" s="646"/>
      <c r="BY8" s="646"/>
      <c r="BZ8" s="646"/>
      <c r="CA8" s="646"/>
      <c r="CB8" s="655"/>
      <c r="CD8" s="660" t="s">
        <v>245</v>
      </c>
      <c r="CE8" s="661"/>
      <c r="CF8" s="661"/>
      <c r="CG8" s="661"/>
      <c r="CH8" s="661"/>
      <c r="CI8" s="661"/>
      <c r="CJ8" s="661"/>
      <c r="CK8" s="661"/>
      <c r="CL8" s="661"/>
      <c r="CM8" s="661"/>
      <c r="CN8" s="661"/>
      <c r="CO8" s="661"/>
      <c r="CP8" s="661"/>
      <c r="CQ8" s="662"/>
      <c r="CR8" s="645">
        <v>5366725</v>
      </c>
      <c r="CS8" s="646"/>
      <c r="CT8" s="646"/>
      <c r="CU8" s="646"/>
      <c r="CV8" s="646"/>
      <c r="CW8" s="646"/>
      <c r="CX8" s="646"/>
      <c r="CY8" s="647"/>
      <c r="CZ8" s="648">
        <v>36.4</v>
      </c>
      <c r="DA8" s="648"/>
      <c r="DB8" s="648"/>
      <c r="DC8" s="648"/>
      <c r="DD8" s="654">
        <v>7957</v>
      </c>
      <c r="DE8" s="646"/>
      <c r="DF8" s="646"/>
      <c r="DG8" s="646"/>
      <c r="DH8" s="646"/>
      <c r="DI8" s="646"/>
      <c r="DJ8" s="646"/>
      <c r="DK8" s="646"/>
      <c r="DL8" s="646"/>
      <c r="DM8" s="646"/>
      <c r="DN8" s="646"/>
      <c r="DO8" s="646"/>
      <c r="DP8" s="647"/>
      <c r="DQ8" s="654">
        <v>2761147</v>
      </c>
      <c r="DR8" s="646"/>
      <c r="DS8" s="646"/>
      <c r="DT8" s="646"/>
      <c r="DU8" s="646"/>
      <c r="DV8" s="646"/>
      <c r="DW8" s="646"/>
      <c r="DX8" s="646"/>
      <c r="DY8" s="646"/>
      <c r="DZ8" s="646"/>
      <c r="EA8" s="646"/>
      <c r="EB8" s="646"/>
      <c r="EC8" s="655"/>
    </row>
    <row r="9" spans="2:143" ht="11.25" customHeight="1" x14ac:dyDescent="0.15">
      <c r="B9" s="642" t="s">
        <v>246</v>
      </c>
      <c r="C9" s="643"/>
      <c r="D9" s="643"/>
      <c r="E9" s="643"/>
      <c r="F9" s="643"/>
      <c r="G9" s="643"/>
      <c r="H9" s="643"/>
      <c r="I9" s="643"/>
      <c r="J9" s="643"/>
      <c r="K9" s="643"/>
      <c r="L9" s="643"/>
      <c r="M9" s="643"/>
      <c r="N9" s="643"/>
      <c r="O9" s="643"/>
      <c r="P9" s="643"/>
      <c r="Q9" s="644"/>
      <c r="R9" s="645">
        <v>11356</v>
      </c>
      <c r="S9" s="646"/>
      <c r="T9" s="646"/>
      <c r="U9" s="646"/>
      <c r="V9" s="646"/>
      <c r="W9" s="646"/>
      <c r="X9" s="646"/>
      <c r="Y9" s="647"/>
      <c r="Z9" s="648">
        <v>0.1</v>
      </c>
      <c r="AA9" s="648"/>
      <c r="AB9" s="648"/>
      <c r="AC9" s="648"/>
      <c r="AD9" s="649">
        <v>11356</v>
      </c>
      <c r="AE9" s="649"/>
      <c r="AF9" s="649"/>
      <c r="AG9" s="649"/>
      <c r="AH9" s="649"/>
      <c r="AI9" s="649"/>
      <c r="AJ9" s="649"/>
      <c r="AK9" s="649"/>
      <c r="AL9" s="650">
        <v>0.2</v>
      </c>
      <c r="AM9" s="651"/>
      <c r="AN9" s="651"/>
      <c r="AO9" s="652"/>
      <c r="AP9" s="642" t="s">
        <v>247</v>
      </c>
      <c r="AQ9" s="643"/>
      <c r="AR9" s="643"/>
      <c r="AS9" s="643"/>
      <c r="AT9" s="643"/>
      <c r="AU9" s="643"/>
      <c r="AV9" s="643"/>
      <c r="AW9" s="643"/>
      <c r="AX9" s="643"/>
      <c r="AY9" s="643"/>
      <c r="AZ9" s="643"/>
      <c r="BA9" s="643"/>
      <c r="BB9" s="643"/>
      <c r="BC9" s="643"/>
      <c r="BD9" s="643"/>
      <c r="BE9" s="643"/>
      <c r="BF9" s="644"/>
      <c r="BG9" s="645">
        <v>1451328</v>
      </c>
      <c r="BH9" s="646"/>
      <c r="BI9" s="646"/>
      <c r="BJ9" s="646"/>
      <c r="BK9" s="646"/>
      <c r="BL9" s="646"/>
      <c r="BM9" s="646"/>
      <c r="BN9" s="647"/>
      <c r="BO9" s="648">
        <v>39.6</v>
      </c>
      <c r="BP9" s="648"/>
      <c r="BQ9" s="648"/>
      <c r="BR9" s="648"/>
      <c r="BS9" s="654" t="s">
        <v>139</v>
      </c>
      <c r="BT9" s="646"/>
      <c r="BU9" s="646"/>
      <c r="BV9" s="646"/>
      <c r="BW9" s="646"/>
      <c r="BX9" s="646"/>
      <c r="BY9" s="646"/>
      <c r="BZ9" s="646"/>
      <c r="CA9" s="646"/>
      <c r="CB9" s="655"/>
      <c r="CD9" s="660" t="s">
        <v>248</v>
      </c>
      <c r="CE9" s="661"/>
      <c r="CF9" s="661"/>
      <c r="CG9" s="661"/>
      <c r="CH9" s="661"/>
      <c r="CI9" s="661"/>
      <c r="CJ9" s="661"/>
      <c r="CK9" s="661"/>
      <c r="CL9" s="661"/>
      <c r="CM9" s="661"/>
      <c r="CN9" s="661"/>
      <c r="CO9" s="661"/>
      <c r="CP9" s="661"/>
      <c r="CQ9" s="662"/>
      <c r="CR9" s="645">
        <v>835504</v>
      </c>
      <c r="CS9" s="646"/>
      <c r="CT9" s="646"/>
      <c r="CU9" s="646"/>
      <c r="CV9" s="646"/>
      <c r="CW9" s="646"/>
      <c r="CX9" s="646"/>
      <c r="CY9" s="647"/>
      <c r="CZ9" s="648">
        <v>5.7</v>
      </c>
      <c r="DA9" s="648"/>
      <c r="DB9" s="648"/>
      <c r="DC9" s="648"/>
      <c r="DD9" s="654">
        <v>69479</v>
      </c>
      <c r="DE9" s="646"/>
      <c r="DF9" s="646"/>
      <c r="DG9" s="646"/>
      <c r="DH9" s="646"/>
      <c r="DI9" s="646"/>
      <c r="DJ9" s="646"/>
      <c r="DK9" s="646"/>
      <c r="DL9" s="646"/>
      <c r="DM9" s="646"/>
      <c r="DN9" s="646"/>
      <c r="DO9" s="646"/>
      <c r="DP9" s="647"/>
      <c r="DQ9" s="654">
        <v>535237</v>
      </c>
      <c r="DR9" s="646"/>
      <c r="DS9" s="646"/>
      <c r="DT9" s="646"/>
      <c r="DU9" s="646"/>
      <c r="DV9" s="646"/>
      <c r="DW9" s="646"/>
      <c r="DX9" s="646"/>
      <c r="DY9" s="646"/>
      <c r="DZ9" s="646"/>
      <c r="EA9" s="646"/>
      <c r="EB9" s="646"/>
      <c r="EC9" s="655"/>
    </row>
    <row r="10" spans="2:143" ht="11.25" customHeight="1" x14ac:dyDescent="0.15">
      <c r="B10" s="642" t="s">
        <v>249</v>
      </c>
      <c r="C10" s="643"/>
      <c r="D10" s="643"/>
      <c r="E10" s="643"/>
      <c r="F10" s="643"/>
      <c r="G10" s="643"/>
      <c r="H10" s="643"/>
      <c r="I10" s="643"/>
      <c r="J10" s="643"/>
      <c r="K10" s="643"/>
      <c r="L10" s="643"/>
      <c r="M10" s="643"/>
      <c r="N10" s="643"/>
      <c r="O10" s="643"/>
      <c r="P10" s="643"/>
      <c r="Q10" s="644"/>
      <c r="R10" s="645" t="s">
        <v>139</v>
      </c>
      <c r="S10" s="646"/>
      <c r="T10" s="646"/>
      <c r="U10" s="646"/>
      <c r="V10" s="646"/>
      <c r="W10" s="646"/>
      <c r="X10" s="646"/>
      <c r="Y10" s="647"/>
      <c r="Z10" s="648" t="s">
        <v>139</v>
      </c>
      <c r="AA10" s="648"/>
      <c r="AB10" s="648"/>
      <c r="AC10" s="648"/>
      <c r="AD10" s="649" t="s">
        <v>129</v>
      </c>
      <c r="AE10" s="649"/>
      <c r="AF10" s="649"/>
      <c r="AG10" s="649"/>
      <c r="AH10" s="649"/>
      <c r="AI10" s="649"/>
      <c r="AJ10" s="649"/>
      <c r="AK10" s="649"/>
      <c r="AL10" s="650" t="s">
        <v>129</v>
      </c>
      <c r="AM10" s="651"/>
      <c r="AN10" s="651"/>
      <c r="AO10" s="652"/>
      <c r="AP10" s="642" t="s">
        <v>250</v>
      </c>
      <c r="AQ10" s="643"/>
      <c r="AR10" s="643"/>
      <c r="AS10" s="643"/>
      <c r="AT10" s="643"/>
      <c r="AU10" s="643"/>
      <c r="AV10" s="643"/>
      <c r="AW10" s="643"/>
      <c r="AX10" s="643"/>
      <c r="AY10" s="643"/>
      <c r="AZ10" s="643"/>
      <c r="BA10" s="643"/>
      <c r="BB10" s="643"/>
      <c r="BC10" s="643"/>
      <c r="BD10" s="643"/>
      <c r="BE10" s="643"/>
      <c r="BF10" s="644"/>
      <c r="BG10" s="645">
        <v>94845</v>
      </c>
      <c r="BH10" s="646"/>
      <c r="BI10" s="646"/>
      <c r="BJ10" s="646"/>
      <c r="BK10" s="646"/>
      <c r="BL10" s="646"/>
      <c r="BM10" s="646"/>
      <c r="BN10" s="647"/>
      <c r="BO10" s="648">
        <v>2.6</v>
      </c>
      <c r="BP10" s="648"/>
      <c r="BQ10" s="648"/>
      <c r="BR10" s="648"/>
      <c r="BS10" s="654">
        <v>15958</v>
      </c>
      <c r="BT10" s="646"/>
      <c r="BU10" s="646"/>
      <c r="BV10" s="646"/>
      <c r="BW10" s="646"/>
      <c r="BX10" s="646"/>
      <c r="BY10" s="646"/>
      <c r="BZ10" s="646"/>
      <c r="CA10" s="646"/>
      <c r="CB10" s="655"/>
      <c r="CD10" s="660" t="s">
        <v>251</v>
      </c>
      <c r="CE10" s="661"/>
      <c r="CF10" s="661"/>
      <c r="CG10" s="661"/>
      <c r="CH10" s="661"/>
      <c r="CI10" s="661"/>
      <c r="CJ10" s="661"/>
      <c r="CK10" s="661"/>
      <c r="CL10" s="661"/>
      <c r="CM10" s="661"/>
      <c r="CN10" s="661"/>
      <c r="CO10" s="661"/>
      <c r="CP10" s="661"/>
      <c r="CQ10" s="662"/>
      <c r="CR10" s="645">
        <v>140685</v>
      </c>
      <c r="CS10" s="646"/>
      <c r="CT10" s="646"/>
      <c r="CU10" s="646"/>
      <c r="CV10" s="646"/>
      <c r="CW10" s="646"/>
      <c r="CX10" s="646"/>
      <c r="CY10" s="647"/>
      <c r="CZ10" s="648">
        <v>1</v>
      </c>
      <c r="DA10" s="648"/>
      <c r="DB10" s="648"/>
      <c r="DC10" s="648"/>
      <c r="DD10" s="654" t="s">
        <v>239</v>
      </c>
      <c r="DE10" s="646"/>
      <c r="DF10" s="646"/>
      <c r="DG10" s="646"/>
      <c r="DH10" s="646"/>
      <c r="DI10" s="646"/>
      <c r="DJ10" s="646"/>
      <c r="DK10" s="646"/>
      <c r="DL10" s="646"/>
      <c r="DM10" s="646"/>
      <c r="DN10" s="646"/>
      <c r="DO10" s="646"/>
      <c r="DP10" s="647"/>
      <c r="DQ10" s="654">
        <v>118216</v>
      </c>
      <c r="DR10" s="646"/>
      <c r="DS10" s="646"/>
      <c r="DT10" s="646"/>
      <c r="DU10" s="646"/>
      <c r="DV10" s="646"/>
      <c r="DW10" s="646"/>
      <c r="DX10" s="646"/>
      <c r="DY10" s="646"/>
      <c r="DZ10" s="646"/>
      <c r="EA10" s="646"/>
      <c r="EB10" s="646"/>
      <c r="EC10" s="655"/>
    </row>
    <row r="11" spans="2:143" ht="11.25" customHeight="1" x14ac:dyDescent="0.15">
      <c r="B11" s="642" t="s">
        <v>252</v>
      </c>
      <c r="C11" s="643"/>
      <c r="D11" s="643"/>
      <c r="E11" s="643"/>
      <c r="F11" s="643"/>
      <c r="G11" s="643"/>
      <c r="H11" s="643"/>
      <c r="I11" s="643"/>
      <c r="J11" s="643"/>
      <c r="K11" s="643"/>
      <c r="L11" s="643"/>
      <c r="M11" s="643"/>
      <c r="N11" s="643"/>
      <c r="O11" s="643"/>
      <c r="P11" s="643"/>
      <c r="Q11" s="644"/>
      <c r="R11" s="645">
        <v>589207</v>
      </c>
      <c r="S11" s="646"/>
      <c r="T11" s="646"/>
      <c r="U11" s="646"/>
      <c r="V11" s="646"/>
      <c r="W11" s="646"/>
      <c r="X11" s="646"/>
      <c r="Y11" s="647"/>
      <c r="Z11" s="650">
        <v>3.8</v>
      </c>
      <c r="AA11" s="651"/>
      <c r="AB11" s="651"/>
      <c r="AC11" s="663"/>
      <c r="AD11" s="654">
        <v>589207</v>
      </c>
      <c r="AE11" s="646"/>
      <c r="AF11" s="646"/>
      <c r="AG11" s="646"/>
      <c r="AH11" s="646"/>
      <c r="AI11" s="646"/>
      <c r="AJ11" s="646"/>
      <c r="AK11" s="647"/>
      <c r="AL11" s="650">
        <v>7.9</v>
      </c>
      <c r="AM11" s="651"/>
      <c r="AN11" s="651"/>
      <c r="AO11" s="652"/>
      <c r="AP11" s="642" t="s">
        <v>253</v>
      </c>
      <c r="AQ11" s="643"/>
      <c r="AR11" s="643"/>
      <c r="AS11" s="643"/>
      <c r="AT11" s="643"/>
      <c r="AU11" s="643"/>
      <c r="AV11" s="643"/>
      <c r="AW11" s="643"/>
      <c r="AX11" s="643"/>
      <c r="AY11" s="643"/>
      <c r="AZ11" s="643"/>
      <c r="BA11" s="643"/>
      <c r="BB11" s="643"/>
      <c r="BC11" s="643"/>
      <c r="BD11" s="643"/>
      <c r="BE11" s="643"/>
      <c r="BF11" s="644"/>
      <c r="BG11" s="645">
        <v>113598</v>
      </c>
      <c r="BH11" s="646"/>
      <c r="BI11" s="646"/>
      <c r="BJ11" s="646"/>
      <c r="BK11" s="646"/>
      <c r="BL11" s="646"/>
      <c r="BM11" s="646"/>
      <c r="BN11" s="647"/>
      <c r="BO11" s="648">
        <v>3.1</v>
      </c>
      <c r="BP11" s="648"/>
      <c r="BQ11" s="648"/>
      <c r="BR11" s="648"/>
      <c r="BS11" s="654">
        <v>22542</v>
      </c>
      <c r="BT11" s="646"/>
      <c r="BU11" s="646"/>
      <c r="BV11" s="646"/>
      <c r="BW11" s="646"/>
      <c r="BX11" s="646"/>
      <c r="BY11" s="646"/>
      <c r="BZ11" s="646"/>
      <c r="CA11" s="646"/>
      <c r="CB11" s="655"/>
      <c r="CD11" s="660" t="s">
        <v>254</v>
      </c>
      <c r="CE11" s="661"/>
      <c r="CF11" s="661"/>
      <c r="CG11" s="661"/>
      <c r="CH11" s="661"/>
      <c r="CI11" s="661"/>
      <c r="CJ11" s="661"/>
      <c r="CK11" s="661"/>
      <c r="CL11" s="661"/>
      <c r="CM11" s="661"/>
      <c r="CN11" s="661"/>
      <c r="CO11" s="661"/>
      <c r="CP11" s="661"/>
      <c r="CQ11" s="662"/>
      <c r="CR11" s="645">
        <v>325725</v>
      </c>
      <c r="CS11" s="646"/>
      <c r="CT11" s="646"/>
      <c r="CU11" s="646"/>
      <c r="CV11" s="646"/>
      <c r="CW11" s="646"/>
      <c r="CX11" s="646"/>
      <c r="CY11" s="647"/>
      <c r="CZ11" s="648">
        <v>2.2000000000000002</v>
      </c>
      <c r="DA11" s="648"/>
      <c r="DB11" s="648"/>
      <c r="DC11" s="648"/>
      <c r="DD11" s="654">
        <v>68577</v>
      </c>
      <c r="DE11" s="646"/>
      <c r="DF11" s="646"/>
      <c r="DG11" s="646"/>
      <c r="DH11" s="646"/>
      <c r="DI11" s="646"/>
      <c r="DJ11" s="646"/>
      <c r="DK11" s="646"/>
      <c r="DL11" s="646"/>
      <c r="DM11" s="646"/>
      <c r="DN11" s="646"/>
      <c r="DO11" s="646"/>
      <c r="DP11" s="647"/>
      <c r="DQ11" s="654">
        <v>232867</v>
      </c>
      <c r="DR11" s="646"/>
      <c r="DS11" s="646"/>
      <c r="DT11" s="646"/>
      <c r="DU11" s="646"/>
      <c r="DV11" s="646"/>
      <c r="DW11" s="646"/>
      <c r="DX11" s="646"/>
      <c r="DY11" s="646"/>
      <c r="DZ11" s="646"/>
      <c r="EA11" s="646"/>
      <c r="EB11" s="646"/>
      <c r="EC11" s="655"/>
    </row>
    <row r="12" spans="2:143" ht="11.25" customHeight="1" x14ac:dyDescent="0.15">
      <c r="B12" s="642" t="s">
        <v>255</v>
      </c>
      <c r="C12" s="643"/>
      <c r="D12" s="643"/>
      <c r="E12" s="643"/>
      <c r="F12" s="643"/>
      <c r="G12" s="643"/>
      <c r="H12" s="643"/>
      <c r="I12" s="643"/>
      <c r="J12" s="643"/>
      <c r="K12" s="643"/>
      <c r="L12" s="643"/>
      <c r="M12" s="643"/>
      <c r="N12" s="643"/>
      <c r="O12" s="643"/>
      <c r="P12" s="643"/>
      <c r="Q12" s="644"/>
      <c r="R12" s="645" t="s">
        <v>129</v>
      </c>
      <c r="S12" s="646"/>
      <c r="T12" s="646"/>
      <c r="U12" s="646"/>
      <c r="V12" s="646"/>
      <c r="W12" s="646"/>
      <c r="X12" s="646"/>
      <c r="Y12" s="647"/>
      <c r="Z12" s="648" t="s">
        <v>129</v>
      </c>
      <c r="AA12" s="648"/>
      <c r="AB12" s="648"/>
      <c r="AC12" s="648"/>
      <c r="AD12" s="649" t="s">
        <v>129</v>
      </c>
      <c r="AE12" s="649"/>
      <c r="AF12" s="649"/>
      <c r="AG12" s="649"/>
      <c r="AH12" s="649"/>
      <c r="AI12" s="649"/>
      <c r="AJ12" s="649"/>
      <c r="AK12" s="649"/>
      <c r="AL12" s="650" t="s">
        <v>129</v>
      </c>
      <c r="AM12" s="651"/>
      <c r="AN12" s="651"/>
      <c r="AO12" s="652"/>
      <c r="AP12" s="642" t="s">
        <v>256</v>
      </c>
      <c r="AQ12" s="643"/>
      <c r="AR12" s="643"/>
      <c r="AS12" s="643"/>
      <c r="AT12" s="643"/>
      <c r="AU12" s="643"/>
      <c r="AV12" s="643"/>
      <c r="AW12" s="643"/>
      <c r="AX12" s="643"/>
      <c r="AY12" s="643"/>
      <c r="AZ12" s="643"/>
      <c r="BA12" s="643"/>
      <c r="BB12" s="643"/>
      <c r="BC12" s="643"/>
      <c r="BD12" s="643"/>
      <c r="BE12" s="643"/>
      <c r="BF12" s="644"/>
      <c r="BG12" s="645">
        <v>1452908</v>
      </c>
      <c r="BH12" s="646"/>
      <c r="BI12" s="646"/>
      <c r="BJ12" s="646"/>
      <c r="BK12" s="646"/>
      <c r="BL12" s="646"/>
      <c r="BM12" s="646"/>
      <c r="BN12" s="647"/>
      <c r="BO12" s="648">
        <v>39.6</v>
      </c>
      <c r="BP12" s="648"/>
      <c r="BQ12" s="648"/>
      <c r="BR12" s="648"/>
      <c r="BS12" s="654" t="s">
        <v>139</v>
      </c>
      <c r="BT12" s="646"/>
      <c r="BU12" s="646"/>
      <c r="BV12" s="646"/>
      <c r="BW12" s="646"/>
      <c r="BX12" s="646"/>
      <c r="BY12" s="646"/>
      <c r="BZ12" s="646"/>
      <c r="CA12" s="646"/>
      <c r="CB12" s="655"/>
      <c r="CD12" s="660" t="s">
        <v>257</v>
      </c>
      <c r="CE12" s="661"/>
      <c r="CF12" s="661"/>
      <c r="CG12" s="661"/>
      <c r="CH12" s="661"/>
      <c r="CI12" s="661"/>
      <c r="CJ12" s="661"/>
      <c r="CK12" s="661"/>
      <c r="CL12" s="661"/>
      <c r="CM12" s="661"/>
      <c r="CN12" s="661"/>
      <c r="CO12" s="661"/>
      <c r="CP12" s="661"/>
      <c r="CQ12" s="662"/>
      <c r="CR12" s="645">
        <v>169072</v>
      </c>
      <c r="CS12" s="646"/>
      <c r="CT12" s="646"/>
      <c r="CU12" s="646"/>
      <c r="CV12" s="646"/>
      <c r="CW12" s="646"/>
      <c r="CX12" s="646"/>
      <c r="CY12" s="647"/>
      <c r="CZ12" s="648">
        <v>1.1000000000000001</v>
      </c>
      <c r="DA12" s="648"/>
      <c r="DB12" s="648"/>
      <c r="DC12" s="648"/>
      <c r="DD12" s="654">
        <v>2485</v>
      </c>
      <c r="DE12" s="646"/>
      <c r="DF12" s="646"/>
      <c r="DG12" s="646"/>
      <c r="DH12" s="646"/>
      <c r="DI12" s="646"/>
      <c r="DJ12" s="646"/>
      <c r="DK12" s="646"/>
      <c r="DL12" s="646"/>
      <c r="DM12" s="646"/>
      <c r="DN12" s="646"/>
      <c r="DO12" s="646"/>
      <c r="DP12" s="647"/>
      <c r="DQ12" s="654">
        <v>104351</v>
      </c>
      <c r="DR12" s="646"/>
      <c r="DS12" s="646"/>
      <c r="DT12" s="646"/>
      <c r="DU12" s="646"/>
      <c r="DV12" s="646"/>
      <c r="DW12" s="646"/>
      <c r="DX12" s="646"/>
      <c r="DY12" s="646"/>
      <c r="DZ12" s="646"/>
      <c r="EA12" s="646"/>
      <c r="EB12" s="646"/>
      <c r="EC12" s="655"/>
    </row>
    <row r="13" spans="2:143" ht="11.25" customHeight="1" x14ac:dyDescent="0.15">
      <c r="B13" s="642" t="s">
        <v>258</v>
      </c>
      <c r="C13" s="643"/>
      <c r="D13" s="643"/>
      <c r="E13" s="643"/>
      <c r="F13" s="643"/>
      <c r="G13" s="643"/>
      <c r="H13" s="643"/>
      <c r="I13" s="643"/>
      <c r="J13" s="643"/>
      <c r="K13" s="643"/>
      <c r="L13" s="643"/>
      <c r="M13" s="643"/>
      <c r="N13" s="643"/>
      <c r="O13" s="643"/>
      <c r="P13" s="643"/>
      <c r="Q13" s="644"/>
      <c r="R13" s="645" t="s">
        <v>239</v>
      </c>
      <c r="S13" s="646"/>
      <c r="T13" s="646"/>
      <c r="U13" s="646"/>
      <c r="V13" s="646"/>
      <c r="W13" s="646"/>
      <c r="X13" s="646"/>
      <c r="Y13" s="647"/>
      <c r="Z13" s="648" t="s">
        <v>129</v>
      </c>
      <c r="AA13" s="648"/>
      <c r="AB13" s="648"/>
      <c r="AC13" s="648"/>
      <c r="AD13" s="649" t="s">
        <v>129</v>
      </c>
      <c r="AE13" s="649"/>
      <c r="AF13" s="649"/>
      <c r="AG13" s="649"/>
      <c r="AH13" s="649"/>
      <c r="AI13" s="649"/>
      <c r="AJ13" s="649"/>
      <c r="AK13" s="649"/>
      <c r="AL13" s="650" t="s">
        <v>129</v>
      </c>
      <c r="AM13" s="651"/>
      <c r="AN13" s="651"/>
      <c r="AO13" s="652"/>
      <c r="AP13" s="642" t="s">
        <v>259</v>
      </c>
      <c r="AQ13" s="643"/>
      <c r="AR13" s="643"/>
      <c r="AS13" s="643"/>
      <c r="AT13" s="643"/>
      <c r="AU13" s="643"/>
      <c r="AV13" s="643"/>
      <c r="AW13" s="643"/>
      <c r="AX13" s="643"/>
      <c r="AY13" s="643"/>
      <c r="AZ13" s="643"/>
      <c r="BA13" s="643"/>
      <c r="BB13" s="643"/>
      <c r="BC13" s="643"/>
      <c r="BD13" s="643"/>
      <c r="BE13" s="643"/>
      <c r="BF13" s="644"/>
      <c r="BG13" s="645">
        <v>1447242</v>
      </c>
      <c r="BH13" s="646"/>
      <c r="BI13" s="646"/>
      <c r="BJ13" s="646"/>
      <c r="BK13" s="646"/>
      <c r="BL13" s="646"/>
      <c r="BM13" s="646"/>
      <c r="BN13" s="647"/>
      <c r="BO13" s="648">
        <v>39.5</v>
      </c>
      <c r="BP13" s="648"/>
      <c r="BQ13" s="648"/>
      <c r="BR13" s="648"/>
      <c r="BS13" s="654" t="s">
        <v>129</v>
      </c>
      <c r="BT13" s="646"/>
      <c r="BU13" s="646"/>
      <c r="BV13" s="646"/>
      <c r="BW13" s="646"/>
      <c r="BX13" s="646"/>
      <c r="BY13" s="646"/>
      <c r="BZ13" s="646"/>
      <c r="CA13" s="646"/>
      <c r="CB13" s="655"/>
      <c r="CD13" s="660" t="s">
        <v>260</v>
      </c>
      <c r="CE13" s="661"/>
      <c r="CF13" s="661"/>
      <c r="CG13" s="661"/>
      <c r="CH13" s="661"/>
      <c r="CI13" s="661"/>
      <c r="CJ13" s="661"/>
      <c r="CK13" s="661"/>
      <c r="CL13" s="661"/>
      <c r="CM13" s="661"/>
      <c r="CN13" s="661"/>
      <c r="CO13" s="661"/>
      <c r="CP13" s="661"/>
      <c r="CQ13" s="662"/>
      <c r="CR13" s="645">
        <v>1167975</v>
      </c>
      <c r="CS13" s="646"/>
      <c r="CT13" s="646"/>
      <c r="CU13" s="646"/>
      <c r="CV13" s="646"/>
      <c r="CW13" s="646"/>
      <c r="CX13" s="646"/>
      <c r="CY13" s="647"/>
      <c r="CZ13" s="648">
        <v>7.9</v>
      </c>
      <c r="DA13" s="648"/>
      <c r="DB13" s="648"/>
      <c r="DC13" s="648"/>
      <c r="DD13" s="654">
        <v>257646</v>
      </c>
      <c r="DE13" s="646"/>
      <c r="DF13" s="646"/>
      <c r="DG13" s="646"/>
      <c r="DH13" s="646"/>
      <c r="DI13" s="646"/>
      <c r="DJ13" s="646"/>
      <c r="DK13" s="646"/>
      <c r="DL13" s="646"/>
      <c r="DM13" s="646"/>
      <c r="DN13" s="646"/>
      <c r="DO13" s="646"/>
      <c r="DP13" s="647"/>
      <c r="DQ13" s="654">
        <v>790494</v>
      </c>
      <c r="DR13" s="646"/>
      <c r="DS13" s="646"/>
      <c r="DT13" s="646"/>
      <c r="DU13" s="646"/>
      <c r="DV13" s="646"/>
      <c r="DW13" s="646"/>
      <c r="DX13" s="646"/>
      <c r="DY13" s="646"/>
      <c r="DZ13" s="646"/>
      <c r="EA13" s="646"/>
      <c r="EB13" s="646"/>
      <c r="EC13" s="655"/>
    </row>
    <row r="14" spans="2:143" ht="11.25" customHeight="1" x14ac:dyDescent="0.15">
      <c r="B14" s="642" t="s">
        <v>261</v>
      </c>
      <c r="C14" s="643"/>
      <c r="D14" s="643"/>
      <c r="E14" s="643"/>
      <c r="F14" s="643"/>
      <c r="G14" s="643"/>
      <c r="H14" s="643"/>
      <c r="I14" s="643"/>
      <c r="J14" s="643"/>
      <c r="K14" s="643"/>
      <c r="L14" s="643"/>
      <c r="M14" s="643"/>
      <c r="N14" s="643"/>
      <c r="O14" s="643"/>
      <c r="P14" s="643"/>
      <c r="Q14" s="644"/>
      <c r="R14" s="645">
        <v>18869</v>
      </c>
      <c r="S14" s="646"/>
      <c r="T14" s="646"/>
      <c r="U14" s="646"/>
      <c r="V14" s="646"/>
      <c r="W14" s="646"/>
      <c r="X14" s="646"/>
      <c r="Y14" s="647"/>
      <c r="Z14" s="648">
        <v>0.1</v>
      </c>
      <c r="AA14" s="648"/>
      <c r="AB14" s="648"/>
      <c r="AC14" s="648"/>
      <c r="AD14" s="649">
        <v>18869</v>
      </c>
      <c r="AE14" s="649"/>
      <c r="AF14" s="649"/>
      <c r="AG14" s="649"/>
      <c r="AH14" s="649"/>
      <c r="AI14" s="649"/>
      <c r="AJ14" s="649"/>
      <c r="AK14" s="649"/>
      <c r="AL14" s="650">
        <v>0.3</v>
      </c>
      <c r="AM14" s="651"/>
      <c r="AN14" s="651"/>
      <c r="AO14" s="652"/>
      <c r="AP14" s="642" t="s">
        <v>262</v>
      </c>
      <c r="AQ14" s="643"/>
      <c r="AR14" s="643"/>
      <c r="AS14" s="643"/>
      <c r="AT14" s="643"/>
      <c r="AU14" s="643"/>
      <c r="AV14" s="643"/>
      <c r="AW14" s="643"/>
      <c r="AX14" s="643"/>
      <c r="AY14" s="643"/>
      <c r="AZ14" s="643"/>
      <c r="BA14" s="643"/>
      <c r="BB14" s="643"/>
      <c r="BC14" s="643"/>
      <c r="BD14" s="643"/>
      <c r="BE14" s="643"/>
      <c r="BF14" s="644"/>
      <c r="BG14" s="645">
        <v>112770</v>
      </c>
      <c r="BH14" s="646"/>
      <c r="BI14" s="646"/>
      <c r="BJ14" s="646"/>
      <c r="BK14" s="646"/>
      <c r="BL14" s="646"/>
      <c r="BM14" s="646"/>
      <c r="BN14" s="647"/>
      <c r="BO14" s="648">
        <v>3.1</v>
      </c>
      <c r="BP14" s="648"/>
      <c r="BQ14" s="648"/>
      <c r="BR14" s="648"/>
      <c r="BS14" s="654" t="s">
        <v>139</v>
      </c>
      <c r="BT14" s="646"/>
      <c r="BU14" s="646"/>
      <c r="BV14" s="646"/>
      <c r="BW14" s="646"/>
      <c r="BX14" s="646"/>
      <c r="BY14" s="646"/>
      <c r="BZ14" s="646"/>
      <c r="CA14" s="646"/>
      <c r="CB14" s="655"/>
      <c r="CD14" s="660" t="s">
        <v>263</v>
      </c>
      <c r="CE14" s="661"/>
      <c r="CF14" s="661"/>
      <c r="CG14" s="661"/>
      <c r="CH14" s="661"/>
      <c r="CI14" s="661"/>
      <c r="CJ14" s="661"/>
      <c r="CK14" s="661"/>
      <c r="CL14" s="661"/>
      <c r="CM14" s="661"/>
      <c r="CN14" s="661"/>
      <c r="CO14" s="661"/>
      <c r="CP14" s="661"/>
      <c r="CQ14" s="662"/>
      <c r="CR14" s="645">
        <v>478575</v>
      </c>
      <c r="CS14" s="646"/>
      <c r="CT14" s="646"/>
      <c r="CU14" s="646"/>
      <c r="CV14" s="646"/>
      <c r="CW14" s="646"/>
      <c r="CX14" s="646"/>
      <c r="CY14" s="647"/>
      <c r="CZ14" s="648">
        <v>3.2</v>
      </c>
      <c r="DA14" s="648"/>
      <c r="DB14" s="648"/>
      <c r="DC14" s="648"/>
      <c r="DD14" s="654">
        <v>65379</v>
      </c>
      <c r="DE14" s="646"/>
      <c r="DF14" s="646"/>
      <c r="DG14" s="646"/>
      <c r="DH14" s="646"/>
      <c r="DI14" s="646"/>
      <c r="DJ14" s="646"/>
      <c r="DK14" s="646"/>
      <c r="DL14" s="646"/>
      <c r="DM14" s="646"/>
      <c r="DN14" s="646"/>
      <c r="DO14" s="646"/>
      <c r="DP14" s="647"/>
      <c r="DQ14" s="654">
        <v>412378</v>
      </c>
      <c r="DR14" s="646"/>
      <c r="DS14" s="646"/>
      <c r="DT14" s="646"/>
      <c r="DU14" s="646"/>
      <c r="DV14" s="646"/>
      <c r="DW14" s="646"/>
      <c r="DX14" s="646"/>
      <c r="DY14" s="646"/>
      <c r="DZ14" s="646"/>
      <c r="EA14" s="646"/>
      <c r="EB14" s="646"/>
      <c r="EC14" s="655"/>
    </row>
    <row r="15" spans="2:143" ht="11.25" customHeight="1" x14ac:dyDescent="0.15">
      <c r="B15" s="642" t="s">
        <v>264</v>
      </c>
      <c r="C15" s="643"/>
      <c r="D15" s="643"/>
      <c r="E15" s="643"/>
      <c r="F15" s="643"/>
      <c r="G15" s="643"/>
      <c r="H15" s="643"/>
      <c r="I15" s="643"/>
      <c r="J15" s="643"/>
      <c r="K15" s="643"/>
      <c r="L15" s="643"/>
      <c r="M15" s="643"/>
      <c r="N15" s="643"/>
      <c r="O15" s="643"/>
      <c r="P15" s="643"/>
      <c r="Q15" s="644"/>
      <c r="R15" s="645" t="s">
        <v>239</v>
      </c>
      <c r="S15" s="646"/>
      <c r="T15" s="646"/>
      <c r="U15" s="646"/>
      <c r="V15" s="646"/>
      <c r="W15" s="646"/>
      <c r="X15" s="646"/>
      <c r="Y15" s="647"/>
      <c r="Z15" s="648" t="s">
        <v>129</v>
      </c>
      <c r="AA15" s="648"/>
      <c r="AB15" s="648"/>
      <c r="AC15" s="648"/>
      <c r="AD15" s="649" t="s">
        <v>129</v>
      </c>
      <c r="AE15" s="649"/>
      <c r="AF15" s="649"/>
      <c r="AG15" s="649"/>
      <c r="AH15" s="649"/>
      <c r="AI15" s="649"/>
      <c r="AJ15" s="649"/>
      <c r="AK15" s="649"/>
      <c r="AL15" s="650" t="s">
        <v>239</v>
      </c>
      <c r="AM15" s="651"/>
      <c r="AN15" s="651"/>
      <c r="AO15" s="652"/>
      <c r="AP15" s="642" t="s">
        <v>265</v>
      </c>
      <c r="AQ15" s="643"/>
      <c r="AR15" s="643"/>
      <c r="AS15" s="643"/>
      <c r="AT15" s="643"/>
      <c r="AU15" s="643"/>
      <c r="AV15" s="643"/>
      <c r="AW15" s="643"/>
      <c r="AX15" s="643"/>
      <c r="AY15" s="643"/>
      <c r="AZ15" s="643"/>
      <c r="BA15" s="643"/>
      <c r="BB15" s="643"/>
      <c r="BC15" s="643"/>
      <c r="BD15" s="643"/>
      <c r="BE15" s="643"/>
      <c r="BF15" s="644"/>
      <c r="BG15" s="645">
        <v>276304</v>
      </c>
      <c r="BH15" s="646"/>
      <c r="BI15" s="646"/>
      <c r="BJ15" s="646"/>
      <c r="BK15" s="646"/>
      <c r="BL15" s="646"/>
      <c r="BM15" s="646"/>
      <c r="BN15" s="647"/>
      <c r="BO15" s="648">
        <v>7.5</v>
      </c>
      <c r="BP15" s="648"/>
      <c r="BQ15" s="648"/>
      <c r="BR15" s="648"/>
      <c r="BS15" s="654" t="s">
        <v>239</v>
      </c>
      <c r="BT15" s="646"/>
      <c r="BU15" s="646"/>
      <c r="BV15" s="646"/>
      <c r="BW15" s="646"/>
      <c r="BX15" s="646"/>
      <c r="BY15" s="646"/>
      <c r="BZ15" s="646"/>
      <c r="CA15" s="646"/>
      <c r="CB15" s="655"/>
      <c r="CD15" s="660" t="s">
        <v>266</v>
      </c>
      <c r="CE15" s="661"/>
      <c r="CF15" s="661"/>
      <c r="CG15" s="661"/>
      <c r="CH15" s="661"/>
      <c r="CI15" s="661"/>
      <c r="CJ15" s="661"/>
      <c r="CK15" s="661"/>
      <c r="CL15" s="661"/>
      <c r="CM15" s="661"/>
      <c r="CN15" s="661"/>
      <c r="CO15" s="661"/>
      <c r="CP15" s="661"/>
      <c r="CQ15" s="662"/>
      <c r="CR15" s="645">
        <v>3080128</v>
      </c>
      <c r="CS15" s="646"/>
      <c r="CT15" s="646"/>
      <c r="CU15" s="646"/>
      <c r="CV15" s="646"/>
      <c r="CW15" s="646"/>
      <c r="CX15" s="646"/>
      <c r="CY15" s="647"/>
      <c r="CZ15" s="648">
        <v>20.9</v>
      </c>
      <c r="DA15" s="648"/>
      <c r="DB15" s="648"/>
      <c r="DC15" s="648"/>
      <c r="DD15" s="654">
        <v>1829212</v>
      </c>
      <c r="DE15" s="646"/>
      <c r="DF15" s="646"/>
      <c r="DG15" s="646"/>
      <c r="DH15" s="646"/>
      <c r="DI15" s="646"/>
      <c r="DJ15" s="646"/>
      <c r="DK15" s="646"/>
      <c r="DL15" s="646"/>
      <c r="DM15" s="646"/>
      <c r="DN15" s="646"/>
      <c r="DO15" s="646"/>
      <c r="DP15" s="647"/>
      <c r="DQ15" s="654">
        <v>1116543</v>
      </c>
      <c r="DR15" s="646"/>
      <c r="DS15" s="646"/>
      <c r="DT15" s="646"/>
      <c r="DU15" s="646"/>
      <c r="DV15" s="646"/>
      <c r="DW15" s="646"/>
      <c r="DX15" s="646"/>
      <c r="DY15" s="646"/>
      <c r="DZ15" s="646"/>
      <c r="EA15" s="646"/>
      <c r="EB15" s="646"/>
      <c r="EC15" s="655"/>
    </row>
    <row r="16" spans="2:143" ht="11.25" customHeight="1" x14ac:dyDescent="0.15">
      <c r="B16" s="642" t="s">
        <v>267</v>
      </c>
      <c r="C16" s="643"/>
      <c r="D16" s="643"/>
      <c r="E16" s="643"/>
      <c r="F16" s="643"/>
      <c r="G16" s="643"/>
      <c r="H16" s="643"/>
      <c r="I16" s="643"/>
      <c r="J16" s="643"/>
      <c r="K16" s="643"/>
      <c r="L16" s="643"/>
      <c r="M16" s="643"/>
      <c r="N16" s="643"/>
      <c r="O16" s="643"/>
      <c r="P16" s="643"/>
      <c r="Q16" s="644"/>
      <c r="R16" s="645">
        <v>5049</v>
      </c>
      <c r="S16" s="646"/>
      <c r="T16" s="646"/>
      <c r="U16" s="646"/>
      <c r="V16" s="646"/>
      <c r="W16" s="646"/>
      <c r="X16" s="646"/>
      <c r="Y16" s="647"/>
      <c r="Z16" s="648">
        <v>0</v>
      </c>
      <c r="AA16" s="648"/>
      <c r="AB16" s="648"/>
      <c r="AC16" s="648"/>
      <c r="AD16" s="649">
        <v>5049</v>
      </c>
      <c r="AE16" s="649"/>
      <c r="AF16" s="649"/>
      <c r="AG16" s="649"/>
      <c r="AH16" s="649"/>
      <c r="AI16" s="649"/>
      <c r="AJ16" s="649"/>
      <c r="AK16" s="649"/>
      <c r="AL16" s="650">
        <v>0.1</v>
      </c>
      <c r="AM16" s="651"/>
      <c r="AN16" s="651"/>
      <c r="AO16" s="652"/>
      <c r="AP16" s="642" t="s">
        <v>268</v>
      </c>
      <c r="AQ16" s="643"/>
      <c r="AR16" s="643"/>
      <c r="AS16" s="643"/>
      <c r="AT16" s="643"/>
      <c r="AU16" s="643"/>
      <c r="AV16" s="643"/>
      <c r="AW16" s="643"/>
      <c r="AX16" s="643"/>
      <c r="AY16" s="643"/>
      <c r="AZ16" s="643"/>
      <c r="BA16" s="643"/>
      <c r="BB16" s="643"/>
      <c r="BC16" s="643"/>
      <c r="BD16" s="643"/>
      <c r="BE16" s="643"/>
      <c r="BF16" s="644"/>
      <c r="BG16" s="645" t="s">
        <v>129</v>
      </c>
      <c r="BH16" s="646"/>
      <c r="BI16" s="646"/>
      <c r="BJ16" s="646"/>
      <c r="BK16" s="646"/>
      <c r="BL16" s="646"/>
      <c r="BM16" s="646"/>
      <c r="BN16" s="647"/>
      <c r="BO16" s="648" t="s">
        <v>269</v>
      </c>
      <c r="BP16" s="648"/>
      <c r="BQ16" s="648"/>
      <c r="BR16" s="648"/>
      <c r="BS16" s="654" t="s">
        <v>239</v>
      </c>
      <c r="BT16" s="646"/>
      <c r="BU16" s="646"/>
      <c r="BV16" s="646"/>
      <c r="BW16" s="646"/>
      <c r="BX16" s="646"/>
      <c r="BY16" s="646"/>
      <c r="BZ16" s="646"/>
      <c r="CA16" s="646"/>
      <c r="CB16" s="655"/>
      <c r="CD16" s="660" t="s">
        <v>270</v>
      </c>
      <c r="CE16" s="661"/>
      <c r="CF16" s="661"/>
      <c r="CG16" s="661"/>
      <c r="CH16" s="661"/>
      <c r="CI16" s="661"/>
      <c r="CJ16" s="661"/>
      <c r="CK16" s="661"/>
      <c r="CL16" s="661"/>
      <c r="CM16" s="661"/>
      <c r="CN16" s="661"/>
      <c r="CO16" s="661"/>
      <c r="CP16" s="661"/>
      <c r="CQ16" s="662"/>
      <c r="CR16" s="645">
        <v>42947</v>
      </c>
      <c r="CS16" s="646"/>
      <c r="CT16" s="646"/>
      <c r="CU16" s="646"/>
      <c r="CV16" s="646"/>
      <c r="CW16" s="646"/>
      <c r="CX16" s="646"/>
      <c r="CY16" s="647"/>
      <c r="CZ16" s="648">
        <v>0.3</v>
      </c>
      <c r="DA16" s="648"/>
      <c r="DB16" s="648"/>
      <c r="DC16" s="648"/>
      <c r="DD16" s="654" t="s">
        <v>269</v>
      </c>
      <c r="DE16" s="646"/>
      <c r="DF16" s="646"/>
      <c r="DG16" s="646"/>
      <c r="DH16" s="646"/>
      <c r="DI16" s="646"/>
      <c r="DJ16" s="646"/>
      <c r="DK16" s="646"/>
      <c r="DL16" s="646"/>
      <c r="DM16" s="646"/>
      <c r="DN16" s="646"/>
      <c r="DO16" s="646"/>
      <c r="DP16" s="647"/>
      <c r="DQ16" s="654">
        <v>2454</v>
      </c>
      <c r="DR16" s="646"/>
      <c r="DS16" s="646"/>
      <c r="DT16" s="646"/>
      <c r="DU16" s="646"/>
      <c r="DV16" s="646"/>
      <c r="DW16" s="646"/>
      <c r="DX16" s="646"/>
      <c r="DY16" s="646"/>
      <c r="DZ16" s="646"/>
      <c r="EA16" s="646"/>
      <c r="EB16" s="646"/>
      <c r="EC16" s="655"/>
    </row>
    <row r="17" spans="2:133" ht="11.25" customHeight="1" x14ac:dyDescent="0.15">
      <c r="B17" s="642" t="s">
        <v>271</v>
      </c>
      <c r="C17" s="643"/>
      <c r="D17" s="643"/>
      <c r="E17" s="643"/>
      <c r="F17" s="643"/>
      <c r="G17" s="643"/>
      <c r="H17" s="643"/>
      <c r="I17" s="643"/>
      <c r="J17" s="643"/>
      <c r="K17" s="643"/>
      <c r="L17" s="643"/>
      <c r="M17" s="643"/>
      <c r="N17" s="643"/>
      <c r="O17" s="643"/>
      <c r="P17" s="643"/>
      <c r="Q17" s="644"/>
      <c r="R17" s="645">
        <v>77672</v>
      </c>
      <c r="S17" s="646"/>
      <c r="T17" s="646"/>
      <c r="U17" s="646"/>
      <c r="V17" s="646"/>
      <c r="W17" s="646"/>
      <c r="X17" s="646"/>
      <c r="Y17" s="647"/>
      <c r="Z17" s="648">
        <v>0.5</v>
      </c>
      <c r="AA17" s="648"/>
      <c r="AB17" s="648"/>
      <c r="AC17" s="648"/>
      <c r="AD17" s="649">
        <v>77672</v>
      </c>
      <c r="AE17" s="649"/>
      <c r="AF17" s="649"/>
      <c r="AG17" s="649"/>
      <c r="AH17" s="649"/>
      <c r="AI17" s="649"/>
      <c r="AJ17" s="649"/>
      <c r="AK17" s="649"/>
      <c r="AL17" s="650">
        <v>1</v>
      </c>
      <c r="AM17" s="651"/>
      <c r="AN17" s="651"/>
      <c r="AO17" s="652"/>
      <c r="AP17" s="642" t="s">
        <v>272</v>
      </c>
      <c r="AQ17" s="643"/>
      <c r="AR17" s="643"/>
      <c r="AS17" s="643"/>
      <c r="AT17" s="643"/>
      <c r="AU17" s="643"/>
      <c r="AV17" s="643"/>
      <c r="AW17" s="643"/>
      <c r="AX17" s="643"/>
      <c r="AY17" s="643"/>
      <c r="AZ17" s="643"/>
      <c r="BA17" s="643"/>
      <c r="BB17" s="643"/>
      <c r="BC17" s="643"/>
      <c r="BD17" s="643"/>
      <c r="BE17" s="643"/>
      <c r="BF17" s="644"/>
      <c r="BG17" s="645" t="s">
        <v>129</v>
      </c>
      <c r="BH17" s="646"/>
      <c r="BI17" s="646"/>
      <c r="BJ17" s="646"/>
      <c r="BK17" s="646"/>
      <c r="BL17" s="646"/>
      <c r="BM17" s="646"/>
      <c r="BN17" s="647"/>
      <c r="BO17" s="648" t="s">
        <v>129</v>
      </c>
      <c r="BP17" s="648"/>
      <c r="BQ17" s="648"/>
      <c r="BR17" s="648"/>
      <c r="BS17" s="654" t="s">
        <v>129</v>
      </c>
      <c r="BT17" s="646"/>
      <c r="BU17" s="646"/>
      <c r="BV17" s="646"/>
      <c r="BW17" s="646"/>
      <c r="BX17" s="646"/>
      <c r="BY17" s="646"/>
      <c r="BZ17" s="646"/>
      <c r="CA17" s="646"/>
      <c r="CB17" s="655"/>
      <c r="CD17" s="660" t="s">
        <v>273</v>
      </c>
      <c r="CE17" s="661"/>
      <c r="CF17" s="661"/>
      <c r="CG17" s="661"/>
      <c r="CH17" s="661"/>
      <c r="CI17" s="661"/>
      <c r="CJ17" s="661"/>
      <c r="CK17" s="661"/>
      <c r="CL17" s="661"/>
      <c r="CM17" s="661"/>
      <c r="CN17" s="661"/>
      <c r="CO17" s="661"/>
      <c r="CP17" s="661"/>
      <c r="CQ17" s="662"/>
      <c r="CR17" s="645">
        <v>1008115</v>
      </c>
      <c r="CS17" s="646"/>
      <c r="CT17" s="646"/>
      <c r="CU17" s="646"/>
      <c r="CV17" s="646"/>
      <c r="CW17" s="646"/>
      <c r="CX17" s="646"/>
      <c r="CY17" s="647"/>
      <c r="CZ17" s="648">
        <v>6.8</v>
      </c>
      <c r="DA17" s="648"/>
      <c r="DB17" s="648"/>
      <c r="DC17" s="648"/>
      <c r="DD17" s="654" t="s">
        <v>129</v>
      </c>
      <c r="DE17" s="646"/>
      <c r="DF17" s="646"/>
      <c r="DG17" s="646"/>
      <c r="DH17" s="646"/>
      <c r="DI17" s="646"/>
      <c r="DJ17" s="646"/>
      <c r="DK17" s="646"/>
      <c r="DL17" s="646"/>
      <c r="DM17" s="646"/>
      <c r="DN17" s="646"/>
      <c r="DO17" s="646"/>
      <c r="DP17" s="647"/>
      <c r="DQ17" s="654">
        <v>1006676</v>
      </c>
      <c r="DR17" s="646"/>
      <c r="DS17" s="646"/>
      <c r="DT17" s="646"/>
      <c r="DU17" s="646"/>
      <c r="DV17" s="646"/>
      <c r="DW17" s="646"/>
      <c r="DX17" s="646"/>
      <c r="DY17" s="646"/>
      <c r="DZ17" s="646"/>
      <c r="EA17" s="646"/>
      <c r="EB17" s="646"/>
      <c r="EC17" s="655"/>
    </row>
    <row r="18" spans="2:133" ht="11.25" customHeight="1" x14ac:dyDescent="0.15">
      <c r="B18" s="642" t="s">
        <v>274</v>
      </c>
      <c r="C18" s="643"/>
      <c r="D18" s="643"/>
      <c r="E18" s="643"/>
      <c r="F18" s="643"/>
      <c r="G18" s="643"/>
      <c r="H18" s="643"/>
      <c r="I18" s="643"/>
      <c r="J18" s="643"/>
      <c r="K18" s="643"/>
      <c r="L18" s="643"/>
      <c r="M18" s="643"/>
      <c r="N18" s="643"/>
      <c r="O18" s="643"/>
      <c r="P18" s="643"/>
      <c r="Q18" s="644"/>
      <c r="R18" s="645">
        <v>20724</v>
      </c>
      <c r="S18" s="646"/>
      <c r="T18" s="646"/>
      <c r="U18" s="646"/>
      <c r="V18" s="646"/>
      <c r="W18" s="646"/>
      <c r="X18" s="646"/>
      <c r="Y18" s="647"/>
      <c r="Z18" s="648">
        <v>0.1</v>
      </c>
      <c r="AA18" s="648"/>
      <c r="AB18" s="648"/>
      <c r="AC18" s="648"/>
      <c r="AD18" s="649">
        <v>20724</v>
      </c>
      <c r="AE18" s="649"/>
      <c r="AF18" s="649"/>
      <c r="AG18" s="649"/>
      <c r="AH18" s="649"/>
      <c r="AI18" s="649"/>
      <c r="AJ18" s="649"/>
      <c r="AK18" s="649"/>
      <c r="AL18" s="650">
        <v>0.3</v>
      </c>
      <c r="AM18" s="651"/>
      <c r="AN18" s="651"/>
      <c r="AO18" s="652"/>
      <c r="AP18" s="642" t="s">
        <v>275</v>
      </c>
      <c r="AQ18" s="643"/>
      <c r="AR18" s="643"/>
      <c r="AS18" s="643"/>
      <c r="AT18" s="643"/>
      <c r="AU18" s="643"/>
      <c r="AV18" s="643"/>
      <c r="AW18" s="643"/>
      <c r="AX18" s="643"/>
      <c r="AY18" s="643"/>
      <c r="AZ18" s="643"/>
      <c r="BA18" s="643"/>
      <c r="BB18" s="643"/>
      <c r="BC18" s="643"/>
      <c r="BD18" s="643"/>
      <c r="BE18" s="643"/>
      <c r="BF18" s="644"/>
      <c r="BG18" s="645" t="s">
        <v>129</v>
      </c>
      <c r="BH18" s="646"/>
      <c r="BI18" s="646"/>
      <c r="BJ18" s="646"/>
      <c r="BK18" s="646"/>
      <c r="BL18" s="646"/>
      <c r="BM18" s="646"/>
      <c r="BN18" s="647"/>
      <c r="BO18" s="648" t="s">
        <v>239</v>
      </c>
      <c r="BP18" s="648"/>
      <c r="BQ18" s="648"/>
      <c r="BR18" s="648"/>
      <c r="BS18" s="654" t="s">
        <v>139</v>
      </c>
      <c r="BT18" s="646"/>
      <c r="BU18" s="646"/>
      <c r="BV18" s="646"/>
      <c r="BW18" s="646"/>
      <c r="BX18" s="646"/>
      <c r="BY18" s="646"/>
      <c r="BZ18" s="646"/>
      <c r="CA18" s="646"/>
      <c r="CB18" s="655"/>
      <c r="CD18" s="660" t="s">
        <v>276</v>
      </c>
      <c r="CE18" s="661"/>
      <c r="CF18" s="661"/>
      <c r="CG18" s="661"/>
      <c r="CH18" s="661"/>
      <c r="CI18" s="661"/>
      <c r="CJ18" s="661"/>
      <c r="CK18" s="661"/>
      <c r="CL18" s="661"/>
      <c r="CM18" s="661"/>
      <c r="CN18" s="661"/>
      <c r="CO18" s="661"/>
      <c r="CP18" s="661"/>
      <c r="CQ18" s="662"/>
      <c r="CR18" s="645" t="s">
        <v>129</v>
      </c>
      <c r="CS18" s="646"/>
      <c r="CT18" s="646"/>
      <c r="CU18" s="646"/>
      <c r="CV18" s="646"/>
      <c r="CW18" s="646"/>
      <c r="CX18" s="646"/>
      <c r="CY18" s="647"/>
      <c r="CZ18" s="648" t="s">
        <v>129</v>
      </c>
      <c r="DA18" s="648"/>
      <c r="DB18" s="648"/>
      <c r="DC18" s="648"/>
      <c r="DD18" s="654" t="s">
        <v>129</v>
      </c>
      <c r="DE18" s="646"/>
      <c r="DF18" s="646"/>
      <c r="DG18" s="646"/>
      <c r="DH18" s="646"/>
      <c r="DI18" s="646"/>
      <c r="DJ18" s="646"/>
      <c r="DK18" s="646"/>
      <c r="DL18" s="646"/>
      <c r="DM18" s="646"/>
      <c r="DN18" s="646"/>
      <c r="DO18" s="646"/>
      <c r="DP18" s="647"/>
      <c r="DQ18" s="654" t="s">
        <v>269</v>
      </c>
      <c r="DR18" s="646"/>
      <c r="DS18" s="646"/>
      <c r="DT18" s="646"/>
      <c r="DU18" s="646"/>
      <c r="DV18" s="646"/>
      <c r="DW18" s="646"/>
      <c r="DX18" s="646"/>
      <c r="DY18" s="646"/>
      <c r="DZ18" s="646"/>
      <c r="EA18" s="646"/>
      <c r="EB18" s="646"/>
      <c r="EC18" s="655"/>
    </row>
    <row r="19" spans="2:133" ht="11.25" customHeight="1" x14ac:dyDescent="0.15">
      <c r="B19" s="642" t="s">
        <v>277</v>
      </c>
      <c r="C19" s="643"/>
      <c r="D19" s="643"/>
      <c r="E19" s="643"/>
      <c r="F19" s="643"/>
      <c r="G19" s="643"/>
      <c r="H19" s="643"/>
      <c r="I19" s="643"/>
      <c r="J19" s="643"/>
      <c r="K19" s="643"/>
      <c r="L19" s="643"/>
      <c r="M19" s="643"/>
      <c r="N19" s="643"/>
      <c r="O19" s="643"/>
      <c r="P19" s="643"/>
      <c r="Q19" s="644"/>
      <c r="R19" s="645">
        <v>2402</v>
      </c>
      <c r="S19" s="646"/>
      <c r="T19" s="646"/>
      <c r="U19" s="646"/>
      <c r="V19" s="646"/>
      <c r="W19" s="646"/>
      <c r="X19" s="646"/>
      <c r="Y19" s="647"/>
      <c r="Z19" s="648">
        <v>0</v>
      </c>
      <c r="AA19" s="648"/>
      <c r="AB19" s="648"/>
      <c r="AC19" s="648"/>
      <c r="AD19" s="649">
        <v>2402</v>
      </c>
      <c r="AE19" s="649"/>
      <c r="AF19" s="649"/>
      <c r="AG19" s="649"/>
      <c r="AH19" s="649"/>
      <c r="AI19" s="649"/>
      <c r="AJ19" s="649"/>
      <c r="AK19" s="649"/>
      <c r="AL19" s="650">
        <v>0</v>
      </c>
      <c r="AM19" s="651"/>
      <c r="AN19" s="651"/>
      <c r="AO19" s="652"/>
      <c r="AP19" s="642" t="s">
        <v>278</v>
      </c>
      <c r="AQ19" s="643"/>
      <c r="AR19" s="643"/>
      <c r="AS19" s="643"/>
      <c r="AT19" s="643"/>
      <c r="AU19" s="643"/>
      <c r="AV19" s="643"/>
      <c r="AW19" s="643"/>
      <c r="AX19" s="643"/>
      <c r="AY19" s="643"/>
      <c r="AZ19" s="643"/>
      <c r="BA19" s="643"/>
      <c r="BB19" s="643"/>
      <c r="BC19" s="643"/>
      <c r="BD19" s="643"/>
      <c r="BE19" s="643"/>
      <c r="BF19" s="644"/>
      <c r="BG19" s="645">
        <v>105409</v>
      </c>
      <c r="BH19" s="646"/>
      <c r="BI19" s="646"/>
      <c r="BJ19" s="646"/>
      <c r="BK19" s="646"/>
      <c r="BL19" s="646"/>
      <c r="BM19" s="646"/>
      <c r="BN19" s="647"/>
      <c r="BO19" s="648">
        <v>2.9</v>
      </c>
      <c r="BP19" s="648"/>
      <c r="BQ19" s="648"/>
      <c r="BR19" s="648"/>
      <c r="BS19" s="654" t="s">
        <v>139</v>
      </c>
      <c r="BT19" s="646"/>
      <c r="BU19" s="646"/>
      <c r="BV19" s="646"/>
      <c r="BW19" s="646"/>
      <c r="BX19" s="646"/>
      <c r="BY19" s="646"/>
      <c r="BZ19" s="646"/>
      <c r="CA19" s="646"/>
      <c r="CB19" s="655"/>
      <c r="CD19" s="660" t="s">
        <v>279</v>
      </c>
      <c r="CE19" s="661"/>
      <c r="CF19" s="661"/>
      <c r="CG19" s="661"/>
      <c r="CH19" s="661"/>
      <c r="CI19" s="661"/>
      <c r="CJ19" s="661"/>
      <c r="CK19" s="661"/>
      <c r="CL19" s="661"/>
      <c r="CM19" s="661"/>
      <c r="CN19" s="661"/>
      <c r="CO19" s="661"/>
      <c r="CP19" s="661"/>
      <c r="CQ19" s="662"/>
      <c r="CR19" s="645" t="s">
        <v>139</v>
      </c>
      <c r="CS19" s="646"/>
      <c r="CT19" s="646"/>
      <c r="CU19" s="646"/>
      <c r="CV19" s="646"/>
      <c r="CW19" s="646"/>
      <c r="CX19" s="646"/>
      <c r="CY19" s="647"/>
      <c r="CZ19" s="648" t="s">
        <v>269</v>
      </c>
      <c r="DA19" s="648"/>
      <c r="DB19" s="648"/>
      <c r="DC19" s="648"/>
      <c r="DD19" s="654" t="s">
        <v>129</v>
      </c>
      <c r="DE19" s="646"/>
      <c r="DF19" s="646"/>
      <c r="DG19" s="646"/>
      <c r="DH19" s="646"/>
      <c r="DI19" s="646"/>
      <c r="DJ19" s="646"/>
      <c r="DK19" s="646"/>
      <c r="DL19" s="646"/>
      <c r="DM19" s="646"/>
      <c r="DN19" s="646"/>
      <c r="DO19" s="646"/>
      <c r="DP19" s="647"/>
      <c r="DQ19" s="654" t="s">
        <v>139</v>
      </c>
      <c r="DR19" s="646"/>
      <c r="DS19" s="646"/>
      <c r="DT19" s="646"/>
      <c r="DU19" s="646"/>
      <c r="DV19" s="646"/>
      <c r="DW19" s="646"/>
      <c r="DX19" s="646"/>
      <c r="DY19" s="646"/>
      <c r="DZ19" s="646"/>
      <c r="EA19" s="646"/>
      <c r="EB19" s="646"/>
      <c r="EC19" s="655"/>
    </row>
    <row r="20" spans="2:133" ht="11.25" customHeight="1" x14ac:dyDescent="0.15">
      <c r="B20" s="642" t="s">
        <v>280</v>
      </c>
      <c r="C20" s="643"/>
      <c r="D20" s="643"/>
      <c r="E20" s="643"/>
      <c r="F20" s="643"/>
      <c r="G20" s="643"/>
      <c r="H20" s="643"/>
      <c r="I20" s="643"/>
      <c r="J20" s="643"/>
      <c r="K20" s="643"/>
      <c r="L20" s="643"/>
      <c r="M20" s="643"/>
      <c r="N20" s="643"/>
      <c r="O20" s="643"/>
      <c r="P20" s="643"/>
      <c r="Q20" s="644"/>
      <c r="R20" s="645">
        <v>708</v>
      </c>
      <c r="S20" s="646"/>
      <c r="T20" s="646"/>
      <c r="U20" s="646"/>
      <c r="V20" s="646"/>
      <c r="W20" s="646"/>
      <c r="X20" s="646"/>
      <c r="Y20" s="647"/>
      <c r="Z20" s="648">
        <v>0</v>
      </c>
      <c r="AA20" s="648"/>
      <c r="AB20" s="648"/>
      <c r="AC20" s="648"/>
      <c r="AD20" s="649">
        <v>708</v>
      </c>
      <c r="AE20" s="649"/>
      <c r="AF20" s="649"/>
      <c r="AG20" s="649"/>
      <c r="AH20" s="649"/>
      <c r="AI20" s="649"/>
      <c r="AJ20" s="649"/>
      <c r="AK20" s="649"/>
      <c r="AL20" s="650">
        <v>0</v>
      </c>
      <c r="AM20" s="651"/>
      <c r="AN20" s="651"/>
      <c r="AO20" s="652"/>
      <c r="AP20" s="642" t="s">
        <v>281</v>
      </c>
      <c r="AQ20" s="643"/>
      <c r="AR20" s="643"/>
      <c r="AS20" s="643"/>
      <c r="AT20" s="643"/>
      <c r="AU20" s="643"/>
      <c r="AV20" s="643"/>
      <c r="AW20" s="643"/>
      <c r="AX20" s="643"/>
      <c r="AY20" s="643"/>
      <c r="AZ20" s="643"/>
      <c r="BA20" s="643"/>
      <c r="BB20" s="643"/>
      <c r="BC20" s="643"/>
      <c r="BD20" s="643"/>
      <c r="BE20" s="643"/>
      <c r="BF20" s="644"/>
      <c r="BG20" s="645">
        <v>105409</v>
      </c>
      <c r="BH20" s="646"/>
      <c r="BI20" s="646"/>
      <c r="BJ20" s="646"/>
      <c r="BK20" s="646"/>
      <c r="BL20" s="646"/>
      <c r="BM20" s="646"/>
      <c r="BN20" s="647"/>
      <c r="BO20" s="648">
        <v>2.9</v>
      </c>
      <c r="BP20" s="648"/>
      <c r="BQ20" s="648"/>
      <c r="BR20" s="648"/>
      <c r="BS20" s="654" t="s">
        <v>129</v>
      </c>
      <c r="BT20" s="646"/>
      <c r="BU20" s="646"/>
      <c r="BV20" s="646"/>
      <c r="BW20" s="646"/>
      <c r="BX20" s="646"/>
      <c r="BY20" s="646"/>
      <c r="BZ20" s="646"/>
      <c r="CA20" s="646"/>
      <c r="CB20" s="655"/>
      <c r="CD20" s="660" t="s">
        <v>282</v>
      </c>
      <c r="CE20" s="661"/>
      <c r="CF20" s="661"/>
      <c r="CG20" s="661"/>
      <c r="CH20" s="661"/>
      <c r="CI20" s="661"/>
      <c r="CJ20" s="661"/>
      <c r="CK20" s="661"/>
      <c r="CL20" s="661"/>
      <c r="CM20" s="661"/>
      <c r="CN20" s="661"/>
      <c r="CO20" s="661"/>
      <c r="CP20" s="661"/>
      <c r="CQ20" s="662"/>
      <c r="CR20" s="645">
        <v>14753978</v>
      </c>
      <c r="CS20" s="646"/>
      <c r="CT20" s="646"/>
      <c r="CU20" s="646"/>
      <c r="CV20" s="646"/>
      <c r="CW20" s="646"/>
      <c r="CX20" s="646"/>
      <c r="CY20" s="647"/>
      <c r="CZ20" s="648">
        <v>100</v>
      </c>
      <c r="DA20" s="648"/>
      <c r="DB20" s="648"/>
      <c r="DC20" s="648"/>
      <c r="DD20" s="654">
        <v>2437927</v>
      </c>
      <c r="DE20" s="646"/>
      <c r="DF20" s="646"/>
      <c r="DG20" s="646"/>
      <c r="DH20" s="646"/>
      <c r="DI20" s="646"/>
      <c r="DJ20" s="646"/>
      <c r="DK20" s="646"/>
      <c r="DL20" s="646"/>
      <c r="DM20" s="646"/>
      <c r="DN20" s="646"/>
      <c r="DO20" s="646"/>
      <c r="DP20" s="647"/>
      <c r="DQ20" s="654">
        <v>8834116</v>
      </c>
      <c r="DR20" s="646"/>
      <c r="DS20" s="646"/>
      <c r="DT20" s="646"/>
      <c r="DU20" s="646"/>
      <c r="DV20" s="646"/>
      <c r="DW20" s="646"/>
      <c r="DX20" s="646"/>
      <c r="DY20" s="646"/>
      <c r="DZ20" s="646"/>
      <c r="EA20" s="646"/>
      <c r="EB20" s="646"/>
      <c r="EC20" s="655"/>
    </row>
    <row r="21" spans="2:133" ht="11.25" customHeight="1" x14ac:dyDescent="0.15">
      <c r="B21" s="642" t="s">
        <v>283</v>
      </c>
      <c r="C21" s="643"/>
      <c r="D21" s="643"/>
      <c r="E21" s="643"/>
      <c r="F21" s="643"/>
      <c r="G21" s="643"/>
      <c r="H21" s="643"/>
      <c r="I21" s="643"/>
      <c r="J21" s="643"/>
      <c r="K21" s="643"/>
      <c r="L21" s="643"/>
      <c r="M21" s="643"/>
      <c r="N21" s="643"/>
      <c r="O21" s="643"/>
      <c r="P21" s="643"/>
      <c r="Q21" s="644"/>
      <c r="R21" s="645">
        <v>53838</v>
      </c>
      <c r="S21" s="646"/>
      <c r="T21" s="646"/>
      <c r="U21" s="646"/>
      <c r="V21" s="646"/>
      <c r="W21" s="646"/>
      <c r="X21" s="646"/>
      <c r="Y21" s="647"/>
      <c r="Z21" s="648">
        <v>0.3</v>
      </c>
      <c r="AA21" s="648"/>
      <c r="AB21" s="648"/>
      <c r="AC21" s="648"/>
      <c r="AD21" s="649">
        <v>53838</v>
      </c>
      <c r="AE21" s="649"/>
      <c r="AF21" s="649"/>
      <c r="AG21" s="649"/>
      <c r="AH21" s="649"/>
      <c r="AI21" s="649"/>
      <c r="AJ21" s="649"/>
      <c r="AK21" s="649"/>
      <c r="AL21" s="650">
        <v>0.7</v>
      </c>
      <c r="AM21" s="651"/>
      <c r="AN21" s="651"/>
      <c r="AO21" s="652"/>
      <c r="AP21" s="664" t="s">
        <v>284</v>
      </c>
      <c r="AQ21" s="665"/>
      <c r="AR21" s="665"/>
      <c r="AS21" s="665"/>
      <c r="AT21" s="665"/>
      <c r="AU21" s="665"/>
      <c r="AV21" s="665"/>
      <c r="AW21" s="665"/>
      <c r="AX21" s="665"/>
      <c r="AY21" s="665"/>
      <c r="AZ21" s="665"/>
      <c r="BA21" s="665"/>
      <c r="BB21" s="665"/>
      <c r="BC21" s="665"/>
      <c r="BD21" s="665"/>
      <c r="BE21" s="665"/>
      <c r="BF21" s="666"/>
      <c r="BG21" s="645" t="s">
        <v>239</v>
      </c>
      <c r="BH21" s="646"/>
      <c r="BI21" s="646"/>
      <c r="BJ21" s="646"/>
      <c r="BK21" s="646"/>
      <c r="BL21" s="646"/>
      <c r="BM21" s="646"/>
      <c r="BN21" s="647"/>
      <c r="BO21" s="648" t="s">
        <v>129</v>
      </c>
      <c r="BP21" s="648"/>
      <c r="BQ21" s="648"/>
      <c r="BR21" s="648"/>
      <c r="BS21" s="654" t="s">
        <v>139</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285</v>
      </c>
      <c r="C22" s="643"/>
      <c r="D22" s="643"/>
      <c r="E22" s="643"/>
      <c r="F22" s="643"/>
      <c r="G22" s="643"/>
      <c r="H22" s="643"/>
      <c r="I22" s="643"/>
      <c r="J22" s="643"/>
      <c r="K22" s="643"/>
      <c r="L22" s="643"/>
      <c r="M22" s="643"/>
      <c r="N22" s="643"/>
      <c r="O22" s="643"/>
      <c r="P22" s="643"/>
      <c r="Q22" s="644"/>
      <c r="R22" s="645">
        <v>3800415</v>
      </c>
      <c r="S22" s="646"/>
      <c r="T22" s="646"/>
      <c r="U22" s="646"/>
      <c r="V22" s="646"/>
      <c r="W22" s="646"/>
      <c r="X22" s="646"/>
      <c r="Y22" s="647"/>
      <c r="Z22" s="648">
        <v>24.4</v>
      </c>
      <c r="AA22" s="648"/>
      <c r="AB22" s="648"/>
      <c r="AC22" s="648"/>
      <c r="AD22" s="649">
        <v>3032412</v>
      </c>
      <c r="AE22" s="649"/>
      <c r="AF22" s="649"/>
      <c r="AG22" s="649"/>
      <c r="AH22" s="649"/>
      <c r="AI22" s="649"/>
      <c r="AJ22" s="649"/>
      <c r="AK22" s="649"/>
      <c r="AL22" s="650">
        <v>40.5</v>
      </c>
      <c r="AM22" s="651"/>
      <c r="AN22" s="651"/>
      <c r="AO22" s="652"/>
      <c r="AP22" s="664" t="s">
        <v>286</v>
      </c>
      <c r="AQ22" s="665"/>
      <c r="AR22" s="665"/>
      <c r="AS22" s="665"/>
      <c r="AT22" s="665"/>
      <c r="AU22" s="665"/>
      <c r="AV22" s="665"/>
      <c r="AW22" s="665"/>
      <c r="AX22" s="665"/>
      <c r="AY22" s="665"/>
      <c r="AZ22" s="665"/>
      <c r="BA22" s="665"/>
      <c r="BB22" s="665"/>
      <c r="BC22" s="665"/>
      <c r="BD22" s="665"/>
      <c r="BE22" s="665"/>
      <c r="BF22" s="666"/>
      <c r="BG22" s="645" t="s">
        <v>129</v>
      </c>
      <c r="BH22" s="646"/>
      <c r="BI22" s="646"/>
      <c r="BJ22" s="646"/>
      <c r="BK22" s="646"/>
      <c r="BL22" s="646"/>
      <c r="BM22" s="646"/>
      <c r="BN22" s="647"/>
      <c r="BO22" s="648" t="s">
        <v>139</v>
      </c>
      <c r="BP22" s="648"/>
      <c r="BQ22" s="648"/>
      <c r="BR22" s="648"/>
      <c r="BS22" s="654" t="s">
        <v>129</v>
      </c>
      <c r="BT22" s="646"/>
      <c r="BU22" s="646"/>
      <c r="BV22" s="646"/>
      <c r="BW22" s="646"/>
      <c r="BX22" s="646"/>
      <c r="BY22" s="646"/>
      <c r="BZ22" s="646"/>
      <c r="CA22" s="646"/>
      <c r="CB22" s="655"/>
      <c r="CD22" s="627" t="s">
        <v>287</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288</v>
      </c>
      <c r="C23" s="643"/>
      <c r="D23" s="643"/>
      <c r="E23" s="643"/>
      <c r="F23" s="643"/>
      <c r="G23" s="643"/>
      <c r="H23" s="643"/>
      <c r="I23" s="643"/>
      <c r="J23" s="643"/>
      <c r="K23" s="643"/>
      <c r="L23" s="643"/>
      <c r="M23" s="643"/>
      <c r="N23" s="643"/>
      <c r="O23" s="643"/>
      <c r="P23" s="643"/>
      <c r="Q23" s="644"/>
      <c r="R23" s="645">
        <v>3032412</v>
      </c>
      <c r="S23" s="646"/>
      <c r="T23" s="646"/>
      <c r="U23" s="646"/>
      <c r="V23" s="646"/>
      <c r="W23" s="646"/>
      <c r="X23" s="646"/>
      <c r="Y23" s="647"/>
      <c r="Z23" s="648">
        <v>19.5</v>
      </c>
      <c r="AA23" s="648"/>
      <c r="AB23" s="648"/>
      <c r="AC23" s="648"/>
      <c r="AD23" s="649">
        <v>3032412</v>
      </c>
      <c r="AE23" s="649"/>
      <c r="AF23" s="649"/>
      <c r="AG23" s="649"/>
      <c r="AH23" s="649"/>
      <c r="AI23" s="649"/>
      <c r="AJ23" s="649"/>
      <c r="AK23" s="649"/>
      <c r="AL23" s="650">
        <v>40.5</v>
      </c>
      <c r="AM23" s="651"/>
      <c r="AN23" s="651"/>
      <c r="AO23" s="652"/>
      <c r="AP23" s="664" t="s">
        <v>289</v>
      </c>
      <c r="AQ23" s="665"/>
      <c r="AR23" s="665"/>
      <c r="AS23" s="665"/>
      <c r="AT23" s="665"/>
      <c r="AU23" s="665"/>
      <c r="AV23" s="665"/>
      <c r="AW23" s="665"/>
      <c r="AX23" s="665"/>
      <c r="AY23" s="665"/>
      <c r="AZ23" s="665"/>
      <c r="BA23" s="665"/>
      <c r="BB23" s="665"/>
      <c r="BC23" s="665"/>
      <c r="BD23" s="665"/>
      <c r="BE23" s="665"/>
      <c r="BF23" s="666"/>
      <c r="BG23" s="645">
        <v>105409</v>
      </c>
      <c r="BH23" s="646"/>
      <c r="BI23" s="646"/>
      <c r="BJ23" s="646"/>
      <c r="BK23" s="646"/>
      <c r="BL23" s="646"/>
      <c r="BM23" s="646"/>
      <c r="BN23" s="647"/>
      <c r="BO23" s="648">
        <v>2.9</v>
      </c>
      <c r="BP23" s="648"/>
      <c r="BQ23" s="648"/>
      <c r="BR23" s="648"/>
      <c r="BS23" s="654" t="s">
        <v>129</v>
      </c>
      <c r="BT23" s="646"/>
      <c r="BU23" s="646"/>
      <c r="BV23" s="646"/>
      <c r="BW23" s="646"/>
      <c r="BX23" s="646"/>
      <c r="BY23" s="646"/>
      <c r="BZ23" s="646"/>
      <c r="CA23" s="646"/>
      <c r="CB23" s="655"/>
      <c r="CD23" s="627" t="s">
        <v>227</v>
      </c>
      <c r="CE23" s="628"/>
      <c r="CF23" s="628"/>
      <c r="CG23" s="628"/>
      <c r="CH23" s="628"/>
      <c r="CI23" s="628"/>
      <c r="CJ23" s="628"/>
      <c r="CK23" s="628"/>
      <c r="CL23" s="628"/>
      <c r="CM23" s="628"/>
      <c r="CN23" s="628"/>
      <c r="CO23" s="628"/>
      <c r="CP23" s="628"/>
      <c r="CQ23" s="629"/>
      <c r="CR23" s="627" t="s">
        <v>290</v>
      </c>
      <c r="CS23" s="628"/>
      <c r="CT23" s="628"/>
      <c r="CU23" s="628"/>
      <c r="CV23" s="628"/>
      <c r="CW23" s="628"/>
      <c r="CX23" s="628"/>
      <c r="CY23" s="629"/>
      <c r="CZ23" s="627" t="s">
        <v>291</v>
      </c>
      <c r="DA23" s="628"/>
      <c r="DB23" s="628"/>
      <c r="DC23" s="629"/>
      <c r="DD23" s="627" t="s">
        <v>292</v>
      </c>
      <c r="DE23" s="628"/>
      <c r="DF23" s="628"/>
      <c r="DG23" s="628"/>
      <c r="DH23" s="628"/>
      <c r="DI23" s="628"/>
      <c r="DJ23" s="628"/>
      <c r="DK23" s="629"/>
      <c r="DL23" s="676" t="s">
        <v>293</v>
      </c>
      <c r="DM23" s="677"/>
      <c r="DN23" s="677"/>
      <c r="DO23" s="677"/>
      <c r="DP23" s="677"/>
      <c r="DQ23" s="677"/>
      <c r="DR23" s="677"/>
      <c r="DS23" s="677"/>
      <c r="DT23" s="677"/>
      <c r="DU23" s="677"/>
      <c r="DV23" s="678"/>
      <c r="DW23" s="627" t="s">
        <v>294</v>
      </c>
      <c r="DX23" s="628"/>
      <c r="DY23" s="628"/>
      <c r="DZ23" s="628"/>
      <c r="EA23" s="628"/>
      <c r="EB23" s="628"/>
      <c r="EC23" s="629"/>
    </row>
    <row r="24" spans="2:133" ht="11.25" customHeight="1" x14ac:dyDescent="0.15">
      <c r="B24" s="642" t="s">
        <v>295</v>
      </c>
      <c r="C24" s="643"/>
      <c r="D24" s="643"/>
      <c r="E24" s="643"/>
      <c r="F24" s="643"/>
      <c r="G24" s="643"/>
      <c r="H24" s="643"/>
      <c r="I24" s="643"/>
      <c r="J24" s="643"/>
      <c r="K24" s="643"/>
      <c r="L24" s="643"/>
      <c r="M24" s="643"/>
      <c r="N24" s="643"/>
      <c r="O24" s="643"/>
      <c r="P24" s="643"/>
      <c r="Q24" s="644"/>
      <c r="R24" s="645">
        <v>768003</v>
      </c>
      <c r="S24" s="646"/>
      <c r="T24" s="646"/>
      <c r="U24" s="646"/>
      <c r="V24" s="646"/>
      <c r="W24" s="646"/>
      <c r="X24" s="646"/>
      <c r="Y24" s="647"/>
      <c r="Z24" s="648">
        <v>4.9000000000000004</v>
      </c>
      <c r="AA24" s="648"/>
      <c r="AB24" s="648"/>
      <c r="AC24" s="648"/>
      <c r="AD24" s="649" t="s">
        <v>239</v>
      </c>
      <c r="AE24" s="649"/>
      <c r="AF24" s="649"/>
      <c r="AG24" s="649"/>
      <c r="AH24" s="649"/>
      <c r="AI24" s="649"/>
      <c r="AJ24" s="649"/>
      <c r="AK24" s="649"/>
      <c r="AL24" s="650" t="s">
        <v>129</v>
      </c>
      <c r="AM24" s="651"/>
      <c r="AN24" s="651"/>
      <c r="AO24" s="652"/>
      <c r="AP24" s="664" t="s">
        <v>296</v>
      </c>
      <c r="AQ24" s="665"/>
      <c r="AR24" s="665"/>
      <c r="AS24" s="665"/>
      <c r="AT24" s="665"/>
      <c r="AU24" s="665"/>
      <c r="AV24" s="665"/>
      <c r="AW24" s="665"/>
      <c r="AX24" s="665"/>
      <c r="AY24" s="665"/>
      <c r="AZ24" s="665"/>
      <c r="BA24" s="665"/>
      <c r="BB24" s="665"/>
      <c r="BC24" s="665"/>
      <c r="BD24" s="665"/>
      <c r="BE24" s="665"/>
      <c r="BF24" s="666"/>
      <c r="BG24" s="645" t="s">
        <v>129</v>
      </c>
      <c r="BH24" s="646"/>
      <c r="BI24" s="646"/>
      <c r="BJ24" s="646"/>
      <c r="BK24" s="646"/>
      <c r="BL24" s="646"/>
      <c r="BM24" s="646"/>
      <c r="BN24" s="647"/>
      <c r="BO24" s="648" t="s">
        <v>129</v>
      </c>
      <c r="BP24" s="648"/>
      <c r="BQ24" s="648"/>
      <c r="BR24" s="648"/>
      <c r="BS24" s="654" t="s">
        <v>129</v>
      </c>
      <c r="BT24" s="646"/>
      <c r="BU24" s="646"/>
      <c r="BV24" s="646"/>
      <c r="BW24" s="646"/>
      <c r="BX24" s="646"/>
      <c r="BY24" s="646"/>
      <c r="BZ24" s="646"/>
      <c r="CA24" s="646"/>
      <c r="CB24" s="655"/>
      <c r="CD24" s="656" t="s">
        <v>297</v>
      </c>
      <c r="CE24" s="657"/>
      <c r="CF24" s="657"/>
      <c r="CG24" s="657"/>
      <c r="CH24" s="657"/>
      <c r="CI24" s="657"/>
      <c r="CJ24" s="657"/>
      <c r="CK24" s="657"/>
      <c r="CL24" s="657"/>
      <c r="CM24" s="657"/>
      <c r="CN24" s="657"/>
      <c r="CO24" s="657"/>
      <c r="CP24" s="657"/>
      <c r="CQ24" s="658"/>
      <c r="CR24" s="634">
        <v>7096642</v>
      </c>
      <c r="CS24" s="635"/>
      <c r="CT24" s="635"/>
      <c r="CU24" s="635"/>
      <c r="CV24" s="635"/>
      <c r="CW24" s="635"/>
      <c r="CX24" s="635"/>
      <c r="CY24" s="636"/>
      <c r="CZ24" s="639">
        <v>48.1</v>
      </c>
      <c r="DA24" s="640"/>
      <c r="DB24" s="640"/>
      <c r="DC24" s="659"/>
      <c r="DD24" s="683">
        <v>4563187</v>
      </c>
      <c r="DE24" s="635"/>
      <c r="DF24" s="635"/>
      <c r="DG24" s="635"/>
      <c r="DH24" s="635"/>
      <c r="DI24" s="635"/>
      <c r="DJ24" s="635"/>
      <c r="DK24" s="636"/>
      <c r="DL24" s="683">
        <v>4447834</v>
      </c>
      <c r="DM24" s="635"/>
      <c r="DN24" s="635"/>
      <c r="DO24" s="635"/>
      <c r="DP24" s="635"/>
      <c r="DQ24" s="635"/>
      <c r="DR24" s="635"/>
      <c r="DS24" s="635"/>
      <c r="DT24" s="635"/>
      <c r="DU24" s="635"/>
      <c r="DV24" s="636"/>
      <c r="DW24" s="639">
        <v>56.7</v>
      </c>
      <c r="DX24" s="640"/>
      <c r="DY24" s="640"/>
      <c r="DZ24" s="640"/>
      <c r="EA24" s="640"/>
      <c r="EB24" s="640"/>
      <c r="EC24" s="641"/>
    </row>
    <row r="25" spans="2:133" ht="11.25" customHeight="1" x14ac:dyDescent="0.15">
      <c r="B25" s="642" t="s">
        <v>298</v>
      </c>
      <c r="C25" s="643"/>
      <c r="D25" s="643"/>
      <c r="E25" s="643"/>
      <c r="F25" s="643"/>
      <c r="G25" s="643"/>
      <c r="H25" s="643"/>
      <c r="I25" s="643"/>
      <c r="J25" s="643"/>
      <c r="K25" s="643"/>
      <c r="L25" s="643"/>
      <c r="M25" s="643"/>
      <c r="N25" s="643"/>
      <c r="O25" s="643"/>
      <c r="P25" s="643"/>
      <c r="Q25" s="644"/>
      <c r="R25" s="645" t="s">
        <v>239</v>
      </c>
      <c r="S25" s="646"/>
      <c r="T25" s="646"/>
      <c r="U25" s="646"/>
      <c r="V25" s="646"/>
      <c r="W25" s="646"/>
      <c r="X25" s="646"/>
      <c r="Y25" s="647"/>
      <c r="Z25" s="648" t="s">
        <v>129</v>
      </c>
      <c r="AA25" s="648"/>
      <c r="AB25" s="648"/>
      <c r="AC25" s="648"/>
      <c r="AD25" s="649" t="s">
        <v>129</v>
      </c>
      <c r="AE25" s="649"/>
      <c r="AF25" s="649"/>
      <c r="AG25" s="649"/>
      <c r="AH25" s="649"/>
      <c r="AI25" s="649"/>
      <c r="AJ25" s="649"/>
      <c r="AK25" s="649"/>
      <c r="AL25" s="650" t="s">
        <v>129</v>
      </c>
      <c r="AM25" s="651"/>
      <c r="AN25" s="651"/>
      <c r="AO25" s="652"/>
      <c r="AP25" s="664" t="s">
        <v>299</v>
      </c>
      <c r="AQ25" s="665"/>
      <c r="AR25" s="665"/>
      <c r="AS25" s="665"/>
      <c r="AT25" s="665"/>
      <c r="AU25" s="665"/>
      <c r="AV25" s="665"/>
      <c r="AW25" s="665"/>
      <c r="AX25" s="665"/>
      <c r="AY25" s="665"/>
      <c r="AZ25" s="665"/>
      <c r="BA25" s="665"/>
      <c r="BB25" s="665"/>
      <c r="BC25" s="665"/>
      <c r="BD25" s="665"/>
      <c r="BE25" s="665"/>
      <c r="BF25" s="666"/>
      <c r="BG25" s="645" t="s">
        <v>239</v>
      </c>
      <c r="BH25" s="646"/>
      <c r="BI25" s="646"/>
      <c r="BJ25" s="646"/>
      <c r="BK25" s="646"/>
      <c r="BL25" s="646"/>
      <c r="BM25" s="646"/>
      <c r="BN25" s="647"/>
      <c r="BO25" s="648" t="s">
        <v>129</v>
      </c>
      <c r="BP25" s="648"/>
      <c r="BQ25" s="648"/>
      <c r="BR25" s="648"/>
      <c r="BS25" s="654" t="s">
        <v>239</v>
      </c>
      <c r="BT25" s="646"/>
      <c r="BU25" s="646"/>
      <c r="BV25" s="646"/>
      <c r="BW25" s="646"/>
      <c r="BX25" s="646"/>
      <c r="BY25" s="646"/>
      <c r="BZ25" s="646"/>
      <c r="CA25" s="646"/>
      <c r="CB25" s="655"/>
      <c r="CD25" s="660" t="s">
        <v>300</v>
      </c>
      <c r="CE25" s="661"/>
      <c r="CF25" s="661"/>
      <c r="CG25" s="661"/>
      <c r="CH25" s="661"/>
      <c r="CI25" s="661"/>
      <c r="CJ25" s="661"/>
      <c r="CK25" s="661"/>
      <c r="CL25" s="661"/>
      <c r="CM25" s="661"/>
      <c r="CN25" s="661"/>
      <c r="CO25" s="661"/>
      <c r="CP25" s="661"/>
      <c r="CQ25" s="662"/>
      <c r="CR25" s="645">
        <v>3060587</v>
      </c>
      <c r="CS25" s="679"/>
      <c r="CT25" s="679"/>
      <c r="CU25" s="679"/>
      <c r="CV25" s="679"/>
      <c r="CW25" s="679"/>
      <c r="CX25" s="679"/>
      <c r="CY25" s="680"/>
      <c r="CZ25" s="650">
        <v>20.7</v>
      </c>
      <c r="DA25" s="681"/>
      <c r="DB25" s="681"/>
      <c r="DC25" s="684"/>
      <c r="DD25" s="654">
        <v>2670830</v>
      </c>
      <c r="DE25" s="679"/>
      <c r="DF25" s="679"/>
      <c r="DG25" s="679"/>
      <c r="DH25" s="679"/>
      <c r="DI25" s="679"/>
      <c r="DJ25" s="679"/>
      <c r="DK25" s="680"/>
      <c r="DL25" s="654">
        <v>2566718</v>
      </c>
      <c r="DM25" s="679"/>
      <c r="DN25" s="679"/>
      <c r="DO25" s="679"/>
      <c r="DP25" s="679"/>
      <c r="DQ25" s="679"/>
      <c r="DR25" s="679"/>
      <c r="DS25" s="679"/>
      <c r="DT25" s="679"/>
      <c r="DU25" s="679"/>
      <c r="DV25" s="680"/>
      <c r="DW25" s="650">
        <v>32.700000000000003</v>
      </c>
      <c r="DX25" s="681"/>
      <c r="DY25" s="681"/>
      <c r="DZ25" s="681"/>
      <c r="EA25" s="681"/>
      <c r="EB25" s="681"/>
      <c r="EC25" s="682"/>
    </row>
    <row r="26" spans="2:133" ht="11.25" customHeight="1" x14ac:dyDescent="0.15">
      <c r="B26" s="642" t="s">
        <v>301</v>
      </c>
      <c r="C26" s="643"/>
      <c r="D26" s="643"/>
      <c r="E26" s="643"/>
      <c r="F26" s="643"/>
      <c r="G26" s="643"/>
      <c r="H26" s="643"/>
      <c r="I26" s="643"/>
      <c r="J26" s="643"/>
      <c r="K26" s="643"/>
      <c r="L26" s="643"/>
      <c r="M26" s="643"/>
      <c r="N26" s="643"/>
      <c r="O26" s="643"/>
      <c r="P26" s="643"/>
      <c r="Q26" s="644"/>
      <c r="R26" s="645">
        <v>8305381</v>
      </c>
      <c r="S26" s="646"/>
      <c r="T26" s="646"/>
      <c r="U26" s="646"/>
      <c r="V26" s="646"/>
      <c r="W26" s="646"/>
      <c r="X26" s="646"/>
      <c r="Y26" s="647"/>
      <c r="Z26" s="648">
        <v>53.4</v>
      </c>
      <c r="AA26" s="648"/>
      <c r="AB26" s="648"/>
      <c r="AC26" s="648"/>
      <c r="AD26" s="649">
        <v>7431969</v>
      </c>
      <c r="AE26" s="649"/>
      <c r="AF26" s="649"/>
      <c r="AG26" s="649"/>
      <c r="AH26" s="649"/>
      <c r="AI26" s="649"/>
      <c r="AJ26" s="649"/>
      <c r="AK26" s="649"/>
      <c r="AL26" s="650">
        <v>99.2</v>
      </c>
      <c r="AM26" s="651"/>
      <c r="AN26" s="651"/>
      <c r="AO26" s="652"/>
      <c r="AP26" s="664" t="s">
        <v>302</v>
      </c>
      <c r="AQ26" s="685"/>
      <c r="AR26" s="685"/>
      <c r="AS26" s="685"/>
      <c r="AT26" s="685"/>
      <c r="AU26" s="685"/>
      <c r="AV26" s="685"/>
      <c r="AW26" s="685"/>
      <c r="AX26" s="685"/>
      <c r="AY26" s="685"/>
      <c r="AZ26" s="685"/>
      <c r="BA26" s="685"/>
      <c r="BB26" s="685"/>
      <c r="BC26" s="685"/>
      <c r="BD26" s="685"/>
      <c r="BE26" s="685"/>
      <c r="BF26" s="666"/>
      <c r="BG26" s="645" t="s">
        <v>239</v>
      </c>
      <c r="BH26" s="646"/>
      <c r="BI26" s="646"/>
      <c r="BJ26" s="646"/>
      <c r="BK26" s="646"/>
      <c r="BL26" s="646"/>
      <c r="BM26" s="646"/>
      <c r="BN26" s="647"/>
      <c r="BO26" s="648" t="s">
        <v>269</v>
      </c>
      <c r="BP26" s="648"/>
      <c r="BQ26" s="648"/>
      <c r="BR26" s="648"/>
      <c r="BS26" s="654" t="s">
        <v>129</v>
      </c>
      <c r="BT26" s="646"/>
      <c r="BU26" s="646"/>
      <c r="BV26" s="646"/>
      <c r="BW26" s="646"/>
      <c r="BX26" s="646"/>
      <c r="BY26" s="646"/>
      <c r="BZ26" s="646"/>
      <c r="CA26" s="646"/>
      <c r="CB26" s="655"/>
      <c r="CD26" s="660" t="s">
        <v>303</v>
      </c>
      <c r="CE26" s="661"/>
      <c r="CF26" s="661"/>
      <c r="CG26" s="661"/>
      <c r="CH26" s="661"/>
      <c r="CI26" s="661"/>
      <c r="CJ26" s="661"/>
      <c r="CK26" s="661"/>
      <c r="CL26" s="661"/>
      <c r="CM26" s="661"/>
      <c r="CN26" s="661"/>
      <c r="CO26" s="661"/>
      <c r="CP26" s="661"/>
      <c r="CQ26" s="662"/>
      <c r="CR26" s="645">
        <v>1561789</v>
      </c>
      <c r="CS26" s="646"/>
      <c r="CT26" s="646"/>
      <c r="CU26" s="646"/>
      <c r="CV26" s="646"/>
      <c r="CW26" s="646"/>
      <c r="CX26" s="646"/>
      <c r="CY26" s="647"/>
      <c r="CZ26" s="650">
        <v>10.6</v>
      </c>
      <c r="DA26" s="681"/>
      <c r="DB26" s="681"/>
      <c r="DC26" s="684"/>
      <c r="DD26" s="654">
        <v>1339809</v>
      </c>
      <c r="DE26" s="646"/>
      <c r="DF26" s="646"/>
      <c r="DG26" s="646"/>
      <c r="DH26" s="646"/>
      <c r="DI26" s="646"/>
      <c r="DJ26" s="646"/>
      <c r="DK26" s="647"/>
      <c r="DL26" s="654" t="s">
        <v>129</v>
      </c>
      <c r="DM26" s="646"/>
      <c r="DN26" s="646"/>
      <c r="DO26" s="646"/>
      <c r="DP26" s="646"/>
      <c r="DQ26" s="646"/>
      <c r="DR26" s="646"/>
      <c r="DS26" s="646"/>
      <c r="DT26" s="646"/>
      <c r="DU26" s="646"/>
      <c r="DV26" s="647"/>
      <c r="DW26" s="650" t="s">
        <v>129</v>
      </c>
      <c r="DX26" s="681"/>
      <c r="DY26" s="681"/>
      <c r="DZ26" s="681"/>
      <c r="EA26" s="681"/>
      <c r="EB26" s="681"/>
      <c r="EC26" s="682"/>
    </row>
    <row r="27" spans="2:133" ht="11.25" customHeight="1" x14ac:dyDescent="0.15">
      <c r="B27" s="642" t="s">
        <v>304</v>
      </c>
      <c r="C27" s="643"/>
      <c r="D27" s="643"/>
      <c r="E27" s="643"/>
      <c r="F27" s="643"/>
      <c r="G27" s="643"/>
      <c r="H27" s="643"/>
      <c r="I27" s="643"/>
      <c r="J27" s="643"/>
      <c r="K27" s="643"/>
      <c r="L27" s="643"/>
      <c r="M27" s="643"/>
      <c r="N27" s="643"/>
      <c r="O27" s="643"/>
      <c r="P27" s="643"/>
      <c r="Q27" s="644"/>
      <c r="R27" s="645">
        <v>5239</v>
      </c>
      <c r="S27" s="646"/>
      <c r="T27" s="646"/>
      <c r="U27" s="646"/>
      <c r="V27" s="646"/>
      <c r="W27" s="646"/>
      <c r="X27" s="646"/>
      <c r="Y27" s="647"/>
      <c r="Z27" s="648">
        <v>0</v>
      </c>
      <c r="AA27" s="648"/>
      <c r="AB27" s="648"/>
      <c r="AC27" s="648"/>
      <c r="AD27" s="649">
        <v>5239</v>
      </c>
      <c r="AE27" s="649"/>
      <c r="AF27" s="649"/>
      <c r="AG27" s="649"/>
      <c r="AH27" s="649"/>
      <c r="AI27" s="649"/>
      <c r="AJ27" s="649"/>
      <c r="AK27" s="649"/>
      <c r="AL27" s="650">
        <v>0.1</v>
      </c>
      <c r="AM27" s="651"/>
      <c r="AN27" s="651"/>
      <c r="AO27" s="652"/>
      <c r="AP27" s="642" t="s">
        <v>305</v>
      </c>
      <c r="AQ27" s="643"/>
      <c r="AR27" s="643"/>
      <c r="AS27" s="643"/>
      <c r="AT27" s="643"/>
      <c r="AU27" s="643"/>
      <c r="AV27" s="643"/>
      <c r="AW27" s="643"/>
      <c r="AX27" s="643"/>
      <c r="AY27" s="643"/>
      <c r="AZ27" s="643"/>
      <c r="BA27" s="643"/>
      <c r="BB27" s="643"/>
      <c r="BC27" s="643"/>
      <c r="BD27" s="643"/>
      <c r="BE27" s="643"/>
      <c r="BF27" s="644"/>
      <c r="BG27" s="645">
        <v>3665079</v>
      </c>
      <c r="BH27" s="646"/>
      <c r="BI27" s="646"/>
      <c r="BJ27" s="646"/>
      <c r="BK27" s="646"/>
      <c r="BL27" s="646"/>
      <c r="BM27" s="646"/>
      <c r="BN27" s="647"/>
      <c r="BO27" s="648">
        <v>100</v>
      </c>
      <c r="BP27" s="648"/>
      <c r="BQ27" s="648"/>
      <c r="BR27" s="648"/>
      <c r="BS27" s="654">
        <v>38500</v>
      </c>
      <c r="BT27" s="646"/>
      <c r="BU27" s="646"/>
      <c r="BV27" s="646"/>
      <c r="BW27" s="646"/>
      <c r="BX27" s="646"/>
      <c r="BY27" s="646"/>
      <c r="BZ27" s="646"/>
      <c r="CA27" s="646"/>
      <c r="CB27" s="655"/>
      <c r="CD27" s="660" t="s">
        <v>306</v>
      </c>
      <c r="CE27" s="661"/>
      <c r="CF27" s="661"/>
      <c r="CG27" s="661"/>
      <c r="CH27" s="661"/>
      <c r="CI27" s="661"/>
      <c r="CJ27" s="661"/>
      <c r="CK27" s="661"/>
      <c r="CL27" s="661"/>
      <c r="CM27" s="661"/>
      <c r="CN27" s="661"/>
      <c r="CO27" s="661"/>
      <c r="CP27" s="661"/>
      <c r="CQ27" s="662"/>
      <c r="CR27" s="645">
        <v>3027940</v>
      </c>
      <c r="CS27" s="679"/>
      <c r="CT27" s="679"/>
      <c r="CU27" s="679"/>
      <c r="CV27" s="679"/>
      <c r="CW27" s="679"/>
      <c r="CX27" s="679"/>
      <c r="CY27" s="680"/>
      <c r="CZ27" s="650">
        <v>20.5</v>
      </c>
      <c r="DA27" s="681"/>
      <c r="DB27" s="681"/>
      <c r="DC27" s="684"/>
      <c r="DD27" s="654">
        <v>885681</v>
      </c>
      <c r="DE27" s="679"/>
      <c r="DF27" s="679"/>
      <c r="DG27" s="679"/>
      <c r="DH27" s="679"/>
      <c r="DI27" s="679"/>
      <c r="DJ27" s="679"/>
      <c r="DK27" s="680"/>
      <c r="DL27" s="654">
        <v>874440</v>
      </c>
      <c r="DM27" s="679"/>
      <c r="DN27" s="679"/>
      <c r="DO27" s="679"/>
      <c r="DP27" s="679"/>
      <c r="DQ27" s="679"/>
      <c r="DR27" s="679"/>
      <c r="DS27" s="679"/>
      <c r="DT27" s="679"/>
      <c r="DU27" s="679"/>
      <c r="DV27" s="680"/>
      <c r="DW27" s="650">
        <v>11.1</v>
      </c>
      <c r="DX27" s="681"/>
      <c r="DY27" s="681"/>
      <c r="DZ27" s="681"/>
      <c r="EA27" s="681"/>
      <c r="EB27" s="681"/>
      <c r="EC27" s="682"/>
    </row>
    <row r="28" spans="2:133" ht="11.25" customHeight="1" x14ac:dyDescent="0.15">
      <c r="B28" s="642" t="s">
        <v>307</v>
      </c>
      <c r="C28" s="643"/>
      <c r="D28" s="643"/>
      <c r="E28" s="643"/>
      <c r="F28" s="643"/>
      <c r="G28" s="643"/>
      <c r="H28" s="643"/>
      <c r="I28" s="643"/>
      <c r="J28" s="643"/>
      <c r="K28" s="643"/>
      <c r="L28" s="643"/>
      <c r="M28" s="643"/>
      <c r="N28" s="643"/>
      <c r="O28" s="643"/>
      <c r="P28" s="643"/>
      <c r="Q28" s="644"/>
      <c r="R28" s="645">
        <v>239188</v>
      </c>
      <c r="S28" s="646"/>
      <c r="T28" s="646"/>
      <c r="U28" s="646"/>
      <c r="V28" s="646"/>
      <c r="W28" s="646"/>
      <c r="X28" s="646"/>
      <c r="Y28" s="647"/>
      <c r="Z28" s="648">
        <v>1.5</v>
      </c>
      <c r="AA28" s="648"/>
      <c r="AB28" s="648"/>
      <c r="AC28" s="648"/>
      <c r="AD28" s="649" t="s">
        <v>139</v>
      </c>
      <c r="AE28" s="649"/>
      <c r="AF28" s="649"/>
      <c r="AG28" s="649"/>
      <c r="AH28" s="649"/>
      <c r="AI28" s="649"/>
      <c r="AJ28" s="649"/>
      <c r="AK28" s="649"/>
      <c r="AL28" s="650" t="s">
        <v>139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308</v>
      </c>
      <c r="CE28" s="661"/>
      <c r="CF28" s="661"/>
      <c r="CG28" s="661"/>
      <c r="CH28" s="661"/>
      <c r="CI28" s="661"/>
      <c r="CJ28" s="661"/>
      <c r="CK28" s="661"/>
      <c r="CL28" s="661"/>
      <c r="CM28" s="661"/>
      <c r="CN28" s="661"/>
      <c r="CO28" s="661"/>
      <c r="CP28" s="661"/>
      <c r="CQ28" s="662"/>
      <c r="CR28" s="645">
        <v>1008115</v>
      </c>
      <c r="CS28" s="646"/>
      <c r="CT28" s="646"/>
      <c r="CU28" s="646"/>
      <c r="CV28" s="646"/>
      <c r="CW28" s="646"/>
      <c r="CX28" s="646"/>
      <c r="CY28" s="647"/>
      <c r="CZ28" s="650">
        <v>6.8</v>
      </c>
      <c r="DA28" s="681"/>
      <c r="DB28" s="681"/>
      <c r="DC28" s="684"/>
      <c r="DD28" s="654">
        <v>1006676</v>
      </c>
      <c r="DE28" s="646"/>
      <c r="DF28" s="646"/>
      <c r="DG28" s="646"/>
      <c r="DH28" s="646"/>
      <c r="DI28" s="646"/>
      <c r="DJ28" s="646"/>
      <c r="DK28" s="647"/>
      <c r="DL28" s="654">
        <v>1006676</v>
      </c>
      <c r="DM28" s="646"/>
      <c r="DN28" s="646"/>
      <c r="DO28" s="646"/>
      <c r="DP28" s="646"/>
      <c r="DQ28" s="646"/>
      <c r="DR28" s="646"/>
      <c r="DS28" s="646"/>
      <c r="DT28" s="646"/>
      <c r="DU28" s="646"/>
      <c r="DV28" s="647"/>
      <c r="DW28" s="650">
        <v>12.8</v>
      </c>
      <c r="DX28" s="681"/>
      <c r="DY28" s="681"/>
      <c r="DZ28" s="681"/>
      <c r="EA28" s="681"/>
      <c r="EB28" s="681"/>
      <c r="EC28" s="682"/>
    </row>
    <row r="29" spans="2:133" ht="11.25" customHeight="1" x14ac:dyDescent="0.15">
      <c r="B29" s="642" t="s">
        <v>309</v>
      </c>
      <c r="C29" s="643"/>
      <c r="D29" s="643"/>
      <c r="E29" s="643"/>
      <c r="F29" s="643"/>
      <c r="G29" s="643"/>
      <c r="H29" s="643"/>
      <c r="I29" s="643"/>
      <c r="J29" s="643"/>
      <c r="K29" s="643"/>
      <c r="L29" s="643"/>
      <c r="M29" s="643"/>
      <c r="N29" s="643"/>
      <c r="O29" s="643"/>
      <c r="P29" s="643"/>
      <c r="Q29" s="644"/>
      <c r="R29" s="645">
        <v>138870</v>
      </c>
      <c r="S29" s="646"/>
      <c r="T29" s="646"/>
      <c r="U29" s="646"/>
      <c r="V29" s="646"/>
      <c r="W29" s="646"/>
      <c r="X29" s="646"/>
      <c r="Y29" s="647"/>
      <c r="Z29" s="648">
        <v>0.9</v>
      </c>
      <c r="AA29" s="648"/>
      <c r="AB29" s="648"/>
      <c r="AC29" s="648"/>
      <c r="AD29" s="649">
        <v>11524</v>
      </c>
      <c r="AE29" s="649"/>
      <c r="AF29" s="649"/>
      <c r="AG29" s="649"/>
      <c r="AH29" s="649"/>
      <c r="AI29" s="649"/>
      <c r="AJ29" s="649"/>
      <c r="AK29" s="649"/>
      <c r="AL29" s="650">
        <v>0.2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310</v>
      </c>
      <c r="CE29" s="692"/>
      <c r="CF29" s="660" t="s">
        <v>70</v>
      </c>
      <c r="CG29" s="661"/>
      <c r="CH29" s="661"/>
      <c r="CI29" s="661"/>
      <c r="CJ29" s="661"/>
      <c r="CK29" s="661"/>
      <c r="CL29" s="661"/>
      <c r="CM29" s="661"/>
      <c r="CN29" s="661"/>
      <c r="CO29" s="661"/>
      <c r="CP29" s="661"/>
      <c r="CQ29" s="662"/>
      <c r="CR29" s="645">
        <v>1008115</v>
      </c>
      <c r="CS29" s="679"/>
      <c r="CT29" s="679"/>
      <c r="CU29" s="679"/>
      <c r="CV29" s="679"/>
      <c r="CW29" s="679"/>
      <c r="CX29" s="679"/>
      <c r="CY29" s="680"/>
      <c r="CZ29" s="650">
        <v>6.8</v>
      </c>
      <c r="DA29" s="681"/>
      <c r="DB29" s="681"/>
      <c r="DC29" s="684"/>
      <c r="DD29" s="654">
        <v>1006676</v>
      </c>
      <c r="DE29" s="679"/>
      <c r="DF29" s="679"/>
      <c r="DG29" s="679"/>
      <c r="DH29" s="679"/>
      <c r="DI29" s="679"/>
      <c r="DJ29" s="679"/>
      <c r="DK29" s="680"/>
      <c r="DL29" s="654">
        <v>1006676</v>
      </c>
      <c r="DM29" s="679"/>
      <c r="DN29" s="679"/>
      <c r="DO29" s="679"/>
      <c r="DP29" s="679"/>
      <c r="DQ29" s="679"/>
      <c r="DR29" s="679"/>
      <c r="DS29" s="679"/>
      <c r="DT29" s="679"/>
      <c r="DU29" s="679"/>
      <c r="DV29" s="680"/>
      <c r="DW29" s="650">
        <v>12.8</v>
      </c>
      <c r="DX29" s="681"/>
      <c r="DY29" s="681"/>
      <c r="DZ29" s="681"/>
      <c r="EA29" s="681"/>
      <c r="EB29" s="681"/>
      <c r="EC29" s="682"/>
    </row>
    <row r="30" spans="2:133" ht="11.25" customHeight="1" x14ac:dyDescent="0.15">
      <c r="B30" s="642" t="s">
        <v>311</v>
      </c>
      <c r="C30" s="643"/>
      <c r="D30" s="643"/>
      <c r="E30" s="643"/>
      <c r="F30" s="643"/>
      <c r="G30" s="643"/>
      <c r="H30" s="643"/>
      <c r="I30" s="643"/>
      <c r="J30" s="643"/>
      <c r="K30" s="643"/>
      <c r="L30" s="643"/>
      <c r="M30" s="643"/>
      <c r="N30" s="643"/>
      <c r="O30" s="643"/>
      <c r="P30" s="643"/>
      <c r="Q30" s="644"/>
      <c r="R30" s="645">
        <v>105885</v>
      </c>
      <c r="S30" s="646"/>
      <c r="T30" s="646"/>
      <c r="U30" s="646"/>
      <c r="V30" s="646"/>
      <c r="W30" s="646"/>
      <c r="X30" s="646"/>
      <c r="Y30" s="647"/>
      <c r="Z30" s="648">
        <v>0.7</v>
      </c>
      <c r="AA30" s="648"/>
      <c r="AB30" s="648"/>
      <c r="AC30" s="648"/>
      <c r="AD30" s="649" t="s">
        <v>139</v>
      </c>
      <c r="AE30" s="649"/>
      <c r="AF30" s="649"/>
      <c r="AG30" s="649"/>
      <c r="AH30" s="649"/>
      <c r="AI30" s="649"/>
      <c r="AJ30" s="649"/>
      <c r="AK30" s="649"/>
      <c r="AL30" s="650" t="s">
        <v>129</v>
      </c>
      <c r="AM30" s="651"/>
      <c r="AN30" s="651"/>
      <c r="AO30" s="652"/>
      <c r="AP30" s="624" t="s">
        <v>227</v>
      </c>
      <c r="AQ30" s="625"/>
      <c r="AR30" s="625"/>
      <c r="AS30" s="625"/>
      <c r="AT30" s="625"/>
      <c r="AU30" s="625"/>
      <c r="AV30" s="625"/>
      <c r="AW30" s="625"/>
      <c r="AX30" s="625"/>
      <c r="AY30" s="625"/>
      <c r="AZ30" s="625"/>
      <c r="BA30" s="625"/>
      <c r="BB30" s="625"/>
      <c r="BC30" s="625"/>
      <c r="BD30" s="625"/>
      <c r="BE30" s="625"/>
      <c r="BF30" s="626"/>
      <c r="BG30" s="624" t="s">
        <v>312</v>
      </c>
      <c r="BH30" s="689"/>
      <c r="BI30" s="689"/>
      <c r="BJ30" s="689"/>
      <c r="BK30" s="689"/>
      <c r="BL30" s="689"/>
      <c r="BM30" s="689"/>
      <c r="BN30" s="689"/>
      <c r="BO30" s="689"/>
      <c r="BP30" s="689"/>
      <c r="BQ30" s="690"/>
      <c r="BR30" s="624" t="s">
        <v>313</v>
      </c>
      <c r="BS30" s="689"/>
      <c r="BT30" s="689"/>
      <c r="BU30" s="689"/>
      <c r="BV30" s="689"/>
      <c r="BW30" s="689"/>
      <c r="BX30" s="689"/>
      <c r="BY30" s="689"/>
      <c r="BZ30" s="689"/>
      <c r="CA30" s="689"/>
      <c r="CB30" s="690"/>
      <c r="CD30" s="693"/>
      <c r="CE30" s="694"/>
      <c r="CF30" s="660" t="s">
        <v>314</v>
      </c>
      <c r="CG30" s="661"/>
      <c r="CH30" s="661"/>
      <c r="CI30" s="661"/>
      <c r="CJ30" s="661"/>
      <c r="CK30" s="661"/>
      <c r="CL30" s="661"/>
      <c r="CM30" s="661"/>
      <c r="CN30" s="661"/>
      <c r="CO30" s="661"/>
      <c r="CP30" s="661"/>
      <c r="CQ30" s="662"/>
      <c r="CR30" s="645">
        <v>948632</v>
      </c>
      <c r="CS30" s="646"/>
      <c r="CT30" s="646"/>
      <c r="CU30" s="646"/>
      <c r="CV30" s="646"/>
      <c r="CW30" s="646"/>
      <c r="CX30" s="646"/>
      <c r="CY30" s="647"/>
      <c r="CZ30" s="650">
        <v>6.4</v>
      </c>
      <c r="DA30" s="681"/>
      <c r="DB30" s="681"/>
      <c r="DC30" s="684"/>
      <c r="DD30" s="654">
        <v>947964</v>
      </c>
      <c r="DE30" s="646"/>
      <c r="DF30" s="646"/>
      <c r="DG30" s="646"/>
      <c r="DH30" s="646"/>
      <c r="DI30" s="646"/>
      <c r="DJ30" s="646"/>
      <c r="DK30" s="647"/>
      <c r="DL30" s="654">
        <v>947964</v>
      </c>
      <c r="DM30" s="646"/>
      <c r="DN30" s="646"/>
      <c r="DO30" s="646"/>
      <c r="DP30" s="646"/>
      <c r="DQ30" s="646"/>
      <c r="DR30" s="646"/>
      <c r="DS30" s="646"/>
      <c r="DT30" s="646"/>
      <c r="DU30" s="646"/>
      <c r="DV30" s="647"/>
      <c r="DW30" s="650">
        <v>12.1</v>
      </c>
      <c r="DX30" s="681"/>
      <c r="DY30" s="681"/>
      <c r="DZ30" s="681"/>
      <c r="EA30" s="681"/>
      <c r="EB30" s="681"/>
      <c r="EC30" s="682"/>
    </row>
    <row r="31" spans="2:133" ht="11.25" customHeight="1" x14ac:dyDescent="0.15">
      <c r="B31" s="642" t="s">
        <v>315</v>
      </c>
      <c r="C31" s="643"/>
      <c r="D31" s="643"/>
      <c r="E31" s="643"/>
      <c r="F31" s="643"/>
      <c r="G31" s="643"/>
      <c r="H31" s="643"/>
      <c r="I31" s="643"/>
      <c r="J31" s="643"/>
      <c r="K31" s="643"/>
      <c r="L31" s="643"/>
      <c r="M31" s="643"/>
      <c r="N31" s="643"/>
      <c r="O31" s="643"/>
      <c r="P31" s="643"/>
      <c r="Q31" s="644"/>
      <c r="R31" s="645">
        <v>2157969</v>
      </c>
      <c r="S31" s="646"/>
      <c r="T31" s="646"/>
      <c r="U31" s="646"/>
      <c r="V31" s="646"/>
      <c r="W31" s="646"/>
      <c r="X31" s="646"/>
      <c r="Y31" s="647"/>
      <c r="Z31" s="648">
        <v>13.9</v>
      </c>
      <c r="AA31" s="648"/>
      <c r="AB31" s="648"/>
      <c r="AC31" s="648"/>
      <c r="AD31" s="649" t="s">
        <v>139</v>
      </c>
      <c r="AE31" s="649"/>
      <c r="AF31" s="649"/>
      <c r="AG31" s="649"/>
      <c r="AH31" s="649"/>
      <c r="AI31" s="649"/>
      <c r="AJ31" s="649"/>
      <c r="AK31" s="649"/>
      <c r="AL31" s="650" t="s">
        <v>129</v>
      </c>
      <c r="AM31" s="651"/>
      <c r="AN31" s="651"/>
      <c r="AO31" s="652"/>
      <c r="AP31" s="702" t="s">
        <v>316</v>
      </c>
      <c r="AQ31" s="703"/>
      <c r="AR31" s="703"/>
      <c r="AS31" s="703"/>
      <c r="AT31" s="708" t="s">
        <v>317</v>
      </c>
      <c r="AU31" s="231"/>
      <c r="AV31" s="231"/>
      <c r="AW31" s="231"/>
      <c r="AX31" s="631" t="s">
        <v>191</v>
      </c>
      <c r="AY31" s="632"/>
      <c r="AZ31" s="632"/>
      <c r="BA31" s="632"/>
      <c r="BB31" s="632"/>
      <c r="BC31" s="632"/>
      <c r="BD31" s="632"/>
      <c r="BE31" s="632"/>
      <c r="BF31" s="633"/>
      <c r="BG31" s="701">
        <v>99.1</v>
      </c>
      <c r="BH31" s="697"/>
      <c r="BI31" s="697"/>
      <c r="BJ31" s="697"/>
      <c r="BK31" s="697"/>
      <c r="BL31" s="697"/>
      <c r="BM31" s="640">
        <v>96.5</v>
      </c>
      <c r="BN31" s="697"/>
      <c r="BO31" s="697"/>
      <c r="BP31" s="697"/>
      <c r="BQ31" s="698"/>
      <c r="BR31" s="701">
        <v>99.1</v>
      </c>
      <c r="BS31" s="697"/>
      <c r="BT31" s="697"/>
      <c r="BU31" s="697"/>
      <c r="BV31" s="697"/>
      <c r="BW31" s="697"/>
      <c r="BX31" s="640">
        <v>96.1</v>
      </c>
      <c r="BY31" s="697"/>
      <c r="BZ31" s="697"/>
      <c r="CA31" s="697"/>
      <c r="CB31" s="698"/>
      <c r="CD31" s="693"/>
      <c r="CE31" s="694"/>
      <c r="CF31" s="660" t="s">
        <v>318</v>
      </c>
      <c r="CG31" s="661"/>
      <c r="CH31" s="661"/>
      <c r="CI31" s="661"/>
      <c r="CJ31" s="661"/>
      <c r="CK31" s="661"/>
      <c r="CL31" s="661"/>
      <c r="CM31" s="661"/>
      <c r="CN31" s="661"/>
      <c r="CO31" s="661"/>
      <c r="CP31" s="661"/>
      <c r="CQ31" s="662"/>
      <c r="CR31" s="645">
        <v>59483</v>
      </c>
      <c r="CS31" s="679"/>
      <c r="CT31" s="679"/>
      <c r="CU31" s="679"/>
      <c r="CV31" s="679"/>
      <c r="CW31" s="679"/>
      <c r="CX31" s="679"/>
      <c r="CY31" s="680"/>
      <c r="CZ31" s="650">
        <v>0.4</v>
      </c>
      <c r="DA31" s="681"/>
      <c r="DB31" s="681"/>
      <c r="DC31" s="684"/>
      <c r="DD31" s="654">
        <v>58712</v>
      </c>
      <c r="DE31" s="679"/>
      <c r="DF31" s="679"/>
      <c r="DG31" s="679"/>
      <c r="DH31" s="679"/>
      <c r="DI31" s="679"/>
      <c r="DJ31" s="679"/>
      <c r="DK31" s="680"/>
      <c r="DL31" s="654">
        <v>58712</v>
      </c>
      <c r="DM31" s="679"/>
      <c r="DN31" s="679"/>
      <c r="DO31" s="679"/>
      <c r="DP31" s="679"/>
      <c r="DQ31" s="679"/>
      <c r="DR31" s="679"/>
      <c r="DS31" s="679"/>
      <c r="DT31" s="679"/>
      <c r="DU31" s="679"/>
      <c r="DV31" s="680"/>
      <c r="DW31" s="650">
        <v>0.7</v>
      </c>
      <c r="DX31" s="681"/>
      <c r="DY31" s="681"/>
      <c r="DZ31" s="681"/>
      <c r="EA31" s="681"/>
      <c r="EB31" s="681"/>
      <c r="EC31" s="682"/>
    </row>
    <row r="32" spans="2:133" ht="11.25" customHeight="1" x14ac:dyDescent="0.15">
      <c r="B32" s="712" t="s">
        <v>319</v>
      </c>
      <c r="C32" s="713"/>
      <c r="D32" s="713"/>
      <c r="E32" s="713"/>
      <c r="F32" s="713"/>
      <c r="G32" s="713"/>
      <c r="H32" s="713"/>
      <c r="I32" s="713"/>
      <c r="J32" s="713"/>
      <c r="K32" s="713"/>
      <c r="L32" s="713"/>
      <c r="M32" s="713"/>
      <c r="N32" s="713"/>
      <c r="O32" s="713"/>
      <c r="P32" s="713"/>
      <c r="Q32" s="714"/>
      <c r="R32" s="645">
        <v>6595</v>
      </c>
      <c r="S32" s="646"/>
      <c r="T32" s="646"/>
      <c r="U32" s="646"/>
      <c r="V32" s="646"/>
      <c r="W32" s="646"/>
      <c r="X32" s="646"/>
      <c r="Y32" s="647"/>
      <c r="Z32" s="648">
        <v>0</v>
      </c>
      <c r="AA32" s="648"/>
      <c r="AB32" s="648"/>
      <c r="AC32" s="648"/>
      <c r="AD32" s="649">
        <v>6595</v>
      </c>
      <c r="AE32" s="649"/>
      <c r="AF32" s="649"/>
      <c r="AG32" s="649"/>
      <c r="AH32" s="649"/>
      <c r="AI32" s="649"/>
      <c r="AJ32" s="649"/>
      <c r="AK32" s="649"/>
      <c r="AL32" s="650">
        <v>0.1</v>
      </c>
      <c r="AM32" s="651"/>
      <c r="AN32" s="651"/>
      <c r="AO32" s="652"/>
      <c r="AP32" s="704"/>
      <c r="AQ32" s="705"/>
      <c r="AR32" s="705"/>
      <c r="AS32" s="705"/>
      <c r="AT32" s="709"/>
      <c r="AU32" s="230" t="s">
        <v>320</v>
      </c>
      <c r="AV32" s="230"/>
      <c r="AW32" s="230"/>
      <c r="AX32" s="642" t="s">
        <v>321</v>
      </c>
      <c r="AY32" s="643"/>
      <c r="AZ32" s="643"/>
      <c r="BA32" s="643"/>
      <c r="BB32" s="643"/>
      <c r="BC32" s="643"/>
      <c r="BD32" s="643"/>
      <c r="BE32" s="643"/>
      <c r="BF32" s="644"/>
      <c r="BG32" s="711">
        <v>99.2</v>
      </c>
      <c r="BH32" s="679"/>
      <c r="BI32" s="679"/>
      <c r="BJ32" s="679"/>
      <c r="BK32" s="679"/>
      <c r="BL32" s="679"/>
      <c r="BM32" s="651">
        <v>96.9</v>
      </c>
      <c r="BN32" s="699"/>
      <c r="BO32" s="699"/>
      <c r="BP32" s="699"/>
      <c r="BQ32" s="700"/>
      <c r="BR32" s="711">
        <v>99</v>
      </c>
      <c r="BS32" s="679"/>
      <c r="BT32" s="679"/>
      <c r="BU32" s="679"/>
      <c r="BV32" s="679"/>
      <c r="BW32" s="679"/>
      <c r="BX32" s="651">
        <v>96.6</v>
      </c>
      <c r="BY32" s="699"/>
      <c r="BZ32" s="699"/>
      <c r="CA32" s="699"/>
      <c r="CB32" s="700"/>
      <c r="CD32" s="695"/>
      <c r="CE32" s="696"/>
      <c r="CF32" s="660" t="s">
        <v>322</v>
      </c>
      <c r="CG32" s="661"/>
      <c r="CH32" s="661"/>
      <c r="CI32" s="661"/>
      <c r="CJ32" s="661"/>
      <c r="CK32" s="661"/>
      <c r="CL32" s="661"/>
      <c r="CM32" s="661"/>
      <c r="CN32" s="661"/>
      <c r="CO32" s="661"/>
      <c r="CP32" s="661"/>
      <c r="CQ32" s="662"/>
      <c r="CR32" s="645" t="s">
        <v>129</v>
      </c>
      <c r="CS32" s="646"/>
      <c r="CT32" s="646"/>
      <c r="CU32" s="646"/>
      <c r="CV32" s="646"/>
      <c r="CW32" s="646"/>
      <c r="CX32" s="646"/>
      <c r="CY32" s="647"/>
      <c r="CZ32" s="650" t="s">
        <v>129</v>
      </c>
      <c r="DA32" s="681"/>
      <c r="DB32" s="681"/>
      <c r="DC32" s="684"/>
      <c r="DD32" s="654" t="s">
        <v>239</v>
      </c>
      <c r="DE32" s="646"/>
      <c r="DF32" s="646"/>
      <c r="DG32" s="646"/>
      <c r="DH32" s="646"/>
      <c r="DI32" s="646"/>
      <c r="DJ32" s="646"/>
      <c r="DK32" s="647"/>
      <c r="DL32" s="654" t="s">
        <v>129</v>
      </c>
      <c r="DM32" s="646"/>
      <c r="DN32" s="646"/>
      <c r="DO32" s="646"/>
      <c r="DP32" s="646"/>
      <c r="DQ32" s="646"/>
      <c r="DR32" s="646"/>
      <c r="DS32" s="646"/>
      <c r="DT32" s="646"/>
      <c r="DU32" s="646"/>
      <c r="DV32" s="647"/>
      <c r="DW32" s="650" t="s">
        <v>129</v>
      </c>
      <c r="DX32" s="681"/>
      <c r="DY32" s="681"/>
      <c r="DZ32" s="681"/>
      <c r="EA32" s="681"/>
      <c r="EB32" s="681"/>
      <c r="EC32" s="682"/>
    </row>
    <row r="33" spans="2:133" ht="11.25" customHeight="1" x14ac:dyDescent="0.15">
      <c r="B33" s="642" t="s">
        <v>323</v>
      </c>
      <c r="C33" s="643"/>
      <c r="D33" s="643"/>
      <c r="E33" s="643"/>
      <c r="F33" s="643"/>
      <c r="G33" s="643"/>
      <c r="H33" s="643"/>
      <c r="I33" s="643"/>
      <c r="J33" s="643"/>
      <c r="K33" s="643"/>
      <c r="L33" s="643"/>
      <c r="M33" s="643"/>
      <c r="N33" s="643"/>
      <c r="O33" s="643"/>
      <c r="P33" s="643"/>
      <c r="Q33" s="644"/>
      <c r="R33" s="645">
        <v>920894</v>
      </c>
      <c r="S33" s="646"/>
      <c r="T33" s="646"/>
      <c r="U33" s="646"/>
      <c r="V33" s="646"/>
      <c r="W33" s="646"/>
      <c r="X33" s="646"/>
      <c r="Y33" s="647"/>
      <c r="Z33" s="648">
        <v>5.9</v>
      </c>
      <c r="AA33" s="648"/>
      <c r="AB33" s="648"/>
      <c r="AC33" s="648"/>
      <c r="AD33" s="649" t="s">
        <v>239</v>
      </c>
      <c r="AE33" s="649"/>
      <c r="AF33" s="649"/>
      <c r="AG33" s="649"/>
      <c r="AH33" s="649"/>
      <c r="AI33" s="649"/>
      <c r="AJ33" s="649"/>
      <c r="AK33" s="649"/>
      <c r="AL33" s="650" t="s">
        <v>239</v>
      </c>
      <c r="AM33" s="651"/>
      <c r="AN33" s="651"/>
      <c r="AO33" s="652"/>
      <c r="AP33" s="706"/>
      <c r="AQ33" s="707"/>
      <c r="AR33" s="707"/>
      <c r="AS33" s="707"/>
      <c r="AT33" s="710"/>
      <c r="AU33" s="232"/>
      <c r="AV33" s="232"/>
      <c r="AW33" s="232"/>
      <c r="AX33" s="686" t="s">
        <v>324</v>
      </c>
      <c r="AY33" s="687"/>
      <c r="AZ33" s="687"/>
      <c r="BA33" s="687"/>
      <c r="BB33" s="687"/>
      <c r="BC33" s="687"/>
      <c r="BD33" s="687"/>
      <c r="BE33" s="687"/>
      <c r="BF33" s="688"/>
      <c r="BG33" s="715">
        <v>99</v>
      </c>
      <c r="BH33" s="716"/>
      <c r="BI33" s="716"/>
      <c r="BJ33" s="716"/>
      <c r="BK33" s="716"/>
      <c r="BL33" s="716"/>
      <c r="BM33" s="717">
        <v>95.9</v>
      </c>
      <c r="BN33" s="716"/>
      <c r="BO33" s="716"/>
      <c r="BP33" s="716"/>
      <c r="BQ33" s="718"/>
      <c r="BR33" s="715">
        <v>99.1</v>
      </c>
      <c r="BS33" s="716"/>
      <c r="BT33" s="716"/>
      <c r="BU33" s="716"/>
      <c r="BV33" s="716"/>
      <c r="BW33" s="716"/>
      <c r="BX33" s="717">
        <v>95.3</v>
      </c>
      <c r="BY33" s="716"/>
      <c r="BZ33" s="716"/>
      <c r="CA33" s="716"/>
      <c r="CB33" s="718"/>
      <c r="CD33" s="660" t="s">
        <v>325</v>
      </c>
      <c r="CE33" s="661"/>
      <c r="CF33" s="661"/>
      <c r="CG33" s="661"/>
      <c r="CH33" s="661"/>
      <c r="CI33" s="661"/>
      <c r="CJ33" s="661"/>
      <c r="CK33" s="661"/>
      <c r="CL33" s="661"/>
      <c r="CM33" s="661"/>
      <c r="CN33" s="661"/>
      <c r="CO33" s="661"/>
      <c r="CP33" s="661"/>
      <c r="CQ33" s="662"/>
      <c r="CR33" s="645">
        <v>5176462</v>
      </c>
      <c r="CS33" s="679"/>
      <c r="CT33" s="679"/>
      <c r="CU33" s="679"/>
      <c r="CV33" s="679"/>
      <c r="CW33" s="679"/>
      <c r="CX33" s="679"/>
      <c r="CY33" s="680"/>
      <c r="CZ33" s="650">
        <v>35.1</v>
      </c>
      <c r="DA33" s="681"/>
      <c r="DB33" s="681"/>
      <c r="DC33" s="684"/>
      <c r="DD33" s="654">
        <v>4088239</v>
      </c>
      <c r="DE33" s="679"/>
      <c r="DF33" s="679"/>
      <c r="DG33" s="679"/>
      <c r="DH33" s="679"/>
      <c r="DI33" s="679"/>
      <c r="DJ33" s="679"/>
      <c r="DK33" s="680"/>
      <c r="DL33" s="654">
        <v>2915066</v>
      </c>
      <c r="DM33" s="679"/>
      <c r="DN33" s="679"/>
      <c r="DO33" s="679"/>
      <c r="DP33" s="679"/>
      <c r="DQ33" s="679"/>
      <c r="DR33" s="679"/>
      <c r="DS33" s="679"/>
      <c r="DT33" s="679"/>
      <c r="DU33" s="679"/>
      <c r="DV33" s="680"/>
      <c r="DW33" s="650">
        <v>37.1</v>
      </c>
      <c r="DX33" s="681"/>
      <c r="DY33" s="681"/>
      <c r="DZ33" s="681"/>
      <c r="EA33" s="681"/>
      <c r="EB33" s="681"/>
      <c r="EC33" s="682"/>
    </row>
    <row r="34" spans="2:133" ht="11.25" customHeight="1" x14ac:dyDescent="0.15">
      <c r="B34" s="642" t="s">
        <v>326</v>
      </c>
      <c r="C34" s="643"/>
      <c r="D34" s="643"/>
      <c r="E34" s="643"/>
      <c r="F34" s="643"/>
      <c r="G34" s="643"/>
      <c r="H34" s="643"/>
      <c r="I34" s="643"/>
      <c r="J34" s="643"/>
      <c r="K34" s="643"/>
      <c r="L34" s="643"/>
      <c r="M34" s="643"/>
      <c r="N34" s="643"/>
      <c r="O34" s="643"/>
      <c r="P34" s="643"/>
      <c r="Q34" s="644"/>
      <c r="R34" s="645">
        <v>35205</v>
      </c>
      <c r="S34" s="646"/>
      <c r="T34" s="646"/>
      <c r="U34" s="646"/>
      <c r="V34" s="646"/>
      <c r="W34" s="646"/>
      <c r="X34" s="646"/>
      <c r="Y34" s="647"/>
      <c r="Z34" s="648">
        <v>0.2</v>
      </c>
      <c r="AA34" s="648"/>
      <c r="AB34" s="648"/>
      <c r="AC34" s="648"/>
      <c r="AD34" s="649">
        <v>4231</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327</v>
      </c>
      <c r="CE34" s="661"/>
      <c r="CF34" s="661"/>
      <c r="CG34" s="661"/>
      <c r="CH34" s="661"/>
      <c r="CI34" s="661"/>
      <c r="CJ34" s="661"/>
      <c r="CK34" s="661"/>
      <c r="CL34" s="661"/>
      <c r="CM34" s="661"/>
      <c r="CN34" s="661"/>
      <c r="CO34" s="661"/>
      <c r="CP34" s="661"/>
      <c r="CQ34" s="662"/>
      <c r="CR34" s="645">
        <v>1771167</v>
      </c>
      <c r="CS34" s="646"/>
      <c r="CT34" s="646"/>
      <c r="CU34" s="646"/>
      <c r="CV34" s="646"/>
      <c r="CW34" s="646"/>
      <c r="CX34" s="646"/>
      <c r="CY34" s="647"/>
      <c r="CZ34" s="650">
        <v>12</v>
      </c>
      <c r="DA34" s="681"/>
      <c r="DB34" s="681"/>
      <c r="DC34" s="684"/>
      <c r="DD34" s="654">
        <v>1342611</v>
      </c>
      <c r="DE34" s="646"/>
      <c r="DF34" s="646"/>
      <c r="DG34" s="646"/>
      <c r="DH34" s="646"/>
      <c r="DI34" s="646"/>
      <c r="DJ34" s="646"/>
      <c r="DK34" s="647"/>
      <c r="DL34" s="654">
        <v>991253</v>
      </c>
      <c r="DM34" s="646"/>
      <c r="DN34" s="646"/>
      <c r="DO34" s="646"/>
      <c r="DP34" s="646"/>
      <c r="DQ34" s="646"/>
      <c r="DR34" s="646"/>
      <c r="DS34" s="646"/>
      <c r="DT34" s="646"/>
      <c r="DU34" s="646"/>
      <c r="DV34" s="647"/>
      <c r="DW34" s="650">
        <v>12.6</v>
      </c>
      <c r="DX34" s="681"/>
      <c r="DY34" s="681"/>
      <c r="DZ34" s="681"/>
      <c r="EA34" s="681"/>
      <c r="EB34" s="681"/>
      <c r="EC34" s="682"/>
    </row>
    <row r="35" spans="2:133" ht="11.25" customHeight="1" x14ac:dyDescent="0.15">
      <c r="B35" s="642" t="s">
        <v>328</v>
      </c>
      <c r="C35" s="643"/>
      <c r="D35" s="643"/>
      <c r="E35" s="643"/>
      <c r="F35" s="643"/>
      <c r="G35" s="643"/>
      <c r="H35" s="643"/>
      <c r="I35" s="643"/>
      <c r="J35" s="643"/>
      <c r="K35" s="643"/>
      <c r="L35" s="643"/>
      <c r="M35" s="643"/>
      <c r="N35" s="643"/>
      <c r="O35" s="643"/>
      <c r="P35" s="643"/>
      <c r="Q35" s="644"/>
      <c r="R35" s="645">
        <v>37207</v>
      </c>
      <c r="S35" s="646"/>
      <c r="T35" s="646"/>
      <c r="U35" s="646"/>
      <c r="V35" s="646"/>
      <c r="W35" s="646"/>
      <c r="X35" s="646"/>
      <c r="Y35" s="647"/>
      <c r="Z35" s="648">
        <v>0.2</v>
      </c>
      <c r="AA35" s="648"/>
      <c r="AB35" s="648"/>
      <c r="AC35" s="648"/>
      <c r="AD35" s="649" t="s">
        <v>239</v>
      </c>
      <c r="AE35" s="649"/>
      <c r="AF35" s="649"/>
      <c r="AG35" s="649"/>
      <c r="AH35" s="649"/>
      <c r="AI35" s="649"/>
      <c r="AJ35" s="649"/>
      <c r="AK35" s="649"/>
      <c r="AL35" s="650" t="s">
        <v>239</v>
      </c>
      <c r="AM35" s="651"/>
      <c r="AN35" s="651"/>
      <c r="AO35" s="652"/>
      <c r="AP35" s="235"/>
      <c r="AQ35" s="624" t="s">
        <v>329</v>
      </c>
      <c r="AR35" s="625"/>
      <c r="AS35" s="625"/>
      <c r="AT35" s="625"/>
      <c r="AU35" s="625"/>
      <c r="AV35" s="625"/>
      <c r="AW35" s="625"/>
      <c r="AX35" s="625"/>
      <c r="AY35" s="625"/>
      <c r="AZ35" s="625"/>
      <c r="BA35" s="625"/>
      <c r="BB35" s="625"/>
      <c r="BC35" s="625"/>
      <c r="BD35" s="625"/>
      <c r="BE35" s="625"/>
      <c r="BF35" s="626"/>
      <c r="BG35" s="624" t="s">
        <v>330</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331</v>
      </c>
      <c r="CE35" s="661"/>
      <c r="CF35" s="661"/>
      <c r="CG35" s="661"/>
      <c r="CH35" s="661"/>
      <c r="CI35" s="661"/>
      <c r="CJ35" s="661"/>
      <c r="CK35" s="661"/>
      <c r="CL35" s="661"/>
      <c r="CM35" s="661"/>
      <c r="CN35" s="661"/>
      <c r="CO35" s="661"/>
      <c r="CP35" s="661"/>
      <c r="CQ35" s="662"/>
      <c r="CR35" s="645">
        <v>178688</v>
      </c>
      <c r="CS35" s="679"/>
      <c r="CT35" s="679"/>
      <c r="CU35" s="679"/>
      <c r="CV35" s="679"/>
      <c r="CW35" s="679"/>
      <c r="CX35" s="679"/>
      <c r="CY35" s="680"/>
      <c r="CZ35" s="650">
        <v>1.2</v>
      </c>
      <c r="DA35" s="681"/>
      <c r="DB35" s="681"/>
      <c r="DC35" s="684"/>
      <c r="DD35" s="654">
        <v>82969</v>
      </c>
      <c r="DE35" s="679"/>
      <c r="DF35" s="679"/>
      <c r="DG35" s="679"/>
      <c r="DH35" s="679"/>
      <c r="DI35" s="679"/>
      <c r="DJ35" s="679"/>
      <c r="DK35" s="680"/>
      <c r="DL35" s="654">
        <v>82969</v>
      </c>
      <c r="DM35" s="679"/>
      <c r="DN35" s="679"/>
      <c r="DO35" s="679"/>
      <c r="DP35" s="679"/>
      <c r="DQ35" s="679"/>
      <c r="DR35" s="679"/>
      <c r="DS35" s="679"/>
      <c r="DT35" s="679"/>
      <c r="DU35" s="679"/>
      <c r="DV35" s="680"/>
      <c r="DW35" s="650">
        <v>1.1000000000000001</v>
      </c>
      <c r="DX35" s="681"/>
      <c r="DY35" s="681"/>
      <c r="DZ35" s="681"/>
      <c r="EA35" s="681"/>
      <c r="EB35" s="681"/>
      <c r="EC35" s="682"/>
    </row>
    <row r="36" spans="2:133" ht="11.25" customHeight="1" x14ac:dyDescent="0.15">
      <c r="B36" s="642" t="s">
        <v>332</v>
      </c>
      <c r="C36" s="643"/>
      <c r="D36" s="643"/>
      <c r="E36" s="643"/>
      <c r="F36" s="643"/>
      <c r="G36" s="643"/>
      <c r="H36" s="643"/>
      <c r="I36" s="643"/>
      <c r="J36" s="643"/>
      <c r="K36" s="643"/>
      <c r="L36" s="643"/>
      <c r="M36" s="643"/>
      <c r="N36" s="643"/>
      <c r="O36" s="643"/>
      <c r="P36" s="643"/>
      <c r="Q36" s="644"/>
      <c r="R36" s="645">
        <v>585054</v>
      </c>
      <c r="S36" s="646"/>
      <c r="T36" s="646"/>
      <c r="U36" s="646"/>
      <c r="V36" s="646"/>
      <c r="W36" s="646"/>
      <c r="X36" s="646"/>
      <c r="Y36" s="647"/>
      <c r="Z36" s="648">
        <v>3.8</v>
      </c>
      <c r="AA36" s="648"/>
      <c r="AB36" s="648"/>
      <c r="AC36" s="648"/>
      <c r="AD36" s="649" t="s">
        <v>239</v>
      </c>
      <c r="AE36" s="649"/>
      <c r="AF36" s="649"/>
      <c r="AG36" s="649"/>
      <c r="AH36" s="649"/>
      <c r="AI36" s="649"/>
      <c r="AJ36" s="649"/>
      <c r="AK36" s="649"/>
      <c r="AL36" s="650" t="s">
        <v>269</v>
      </c>
      <c r="AM36" s="651"/>
      <c r="AN36" s="651"/>
      <c r="AO36" s="652"/>
      <c r="AP36" s="235"/>
      <c r="AQ36" s="719" t="s">
        <v>333</v>
      </c>
      <c r="AR36" s="720"/>
      <c r="AS36" s="720"/>
      <c r="AT36" s="720"/>
      <c r="AU36" s="720"/>
      <c r="AV36" s="720"/>
      <c r="AW36" s="720"/>
      <c r="AX36" s="720"/>
      <c r="AY36" s="721"/>
      <c r="AZ36" s="634">
        <v>1749595</v>
      </c>
      <c r="BA36" s="635"/>
      <c r="BB36" s="635"/>
      <c r="BC36" s="635"/>
      <c r="BD36" s="635"/>
      <c r="BE36" s="635"/>
      <c r="BF36" s="722"/>
      <c r="BG36" s="656" t="s">
        <v>334</v>
      </c>
      <c r="BH36" s="657"/>
      <c r="BI36" s="657"/>
      <c r="BJ36" s="657"/>
      <c r="BK36" s="657"/>
      <c r="BL36" s="657"/>
      <c r="BM36" s="657"/>
      <c r="BN36" s="657"/>
      <c r="BO36" s="657"/>
      <c r="BP36" s="657"/>
      <c r="BQ36" s="657"/>
      <c r="BR36" s="657"/>
      <c r="BS36" s="657"/>
      <c r="BT36" s="657"/>
      <c r="BU36" s="658"/>
      <c r="BV36" s="634">
        <v>53477</v>
      </c>
      <c r="BW36" s="635"/>
      <c r="BX36" s="635"/>
      <c r="BY36" s="635"/>
      <c r="BZ36" s="635"/>
      <c r="CA36" s="635"/>
      <c r="CB36" s="722"/>
      <c r="CD36" s="660" t="s">
        <v>335</v>
      </c>
      <c r="CE36" s="661"/>
      <c r="CF36" s="661"/>
      <c r="CG36" s="661"/>
      <c r="CH36" s="661"/>
      <c r="CI36" s="661"/>
      <c r="CJ36" s="661"/>
      <c r="CK36" s="661"/>
      <c r="CL36" s="661"/>
      <c r="CM36" s="661"/>
      <c r="CN36" s="661"/>
      <c r="CO36" s="661"/>
      <c r="CP36" s="661"/>
      <c r="CQ36" s="662"/>
      <c r="CR36" s="645">
        <v>1065424</v>
      </c>
      <c r="CS36" s="646"/>
      <c r="CT36" s="646"/>
      <c r="CU36" s="646"/>
      <c r="CV36" s="646"/>
      <c r="CW36" s="646"/>
      <c r="CX36" s="646"/>
      <c r="CY36" s="647"/>
      <c r="CZ36" s="650">
        <v>7.2</v>
      </c>
      <c r="DA36" s="681"/>
      <c r="DB36" s="681"/>
      <c r="DC36" s="684"/>
      <c r="DD36" s="654">
        <v>852170</v>
      </c>
      <c r="DE36" s="646"/>
      <c r="DF36" s="646"/>
      <c r="DG36" s="646"/>
      <c r="DH36" s="646"/>
      <c r="DI36" s="646"/>
      <c r="DJ36" s="646"/>
      <c r="DK36" s="647"/>
      <c r="DL36" s="654">
        <v>542302</v>
      </c>
      <c r="DM36" s="646"/>
      <c r="DN36" s="646"/>
      <c r="DO36" s="646"/>
      <c r="DP36" s="646"/>
      <c r="DQ36" s="646"/>
      <c r="DR36" s="646"/>
      <c r="DS36" s="646"/>
      <c r="DT36" s="646"/>
      <c r="DU36" s="646"/>
      <c r="DV36" s="647"/>
      <c r="DW36" s="650">
        <v>6.9</v>
      </c>
      <c r="DX36" s="681"/>
      <c r="DY36" s="681"/>
      <c r="DZ36" s="681"/>
      <c r="EA36" s="681"/>
      <c r="EB36" s="681"/>
      <c r="EC36" s="682"/>
    </row>
    <row r="37" spans="2:133" ht="11.25" customHeight="1" x14ac:dyDescent="0.15">
      <c r="B37" s="642" t="s">
        <v>336</v>
      </c>
      <c r="C37" s="643"/>
      <c r="D37" s="643"/>
      <c r="E37" s="643"/>
      <c r="F37" s="643"/>
      <c r="G37" s="643"/>
      <c r="H37" s="643"/>
      <c r="I37" s="643"/>
      <c r="J37" s="643"/>
      <c r="K37" s="643"/>
      <c r="L37" s="643"/>
      <c r="M37" s="643"/>
      <c r="N37" s="643"/>
      <c r="O37" s="643"/>
      <c r="P37" s="643"/>
      <c r="Q37" s="644"/>
      <c r="R37" s="645">
        <v>642297</v>
      </c>
      <c r="S37" s="646"/>
      <c r="T37" s="646"/>
      <c r="U37" s="646"/>
      <c r="V37" s="646"/>
      <c r="W37" s="646"/>
      <c r="X37" s="646"/>
      <c r="Y37" s="647"/>
      <c r="Z37" s="648">
        <v>4.0999999999999996</v>
      </c>
      <c r="AA37" s="648"/>
      <c r="AB37" s="648"/>
      <c r="AC37" s="648"/>
      <c r="AD37" s="649" t="s">
        <v>129</v>
      </c>
      <c r="AE37" s="649"/>
      <c r="AF37" s="649"/>
      <c r="AG37" s="649"/>
      <c r="AH37" s="649"/>
      <c r="AI37" s="649"/>
      <c r="AJ37" s="649"/>
      <c r="AK37" s="649"/>
      <c r="AL37" s="650" t="s">
        <v>139</v>
      </c>
      <c r="AM37" s="651"/>
      <c r="AN37" s="651"/>
      <c r="AO37" s="652"/>
      <c r="AQ37" s="723" t="s">
        <v>337</v>
      </c>
      <c r="AR37" s="724"/>
      <c r="AS37" s="724"/>
      <c r="AT37" s="724"/>
      <c r="AU37" s="724"/>
      <c r="AV37" s="724"/>
      <c r="AW37" s="724"/>
      <c r="AX37" s="724"/>
      <c r="AY37" s="725"/>
      <c r="AZ37" s="645">
        <v>471910</v>
      </c>
      <c r="BA37" s="646"/>
      <c r="BB37" s="646"/>
      <c r="BC37" s="646"/>
      <c r="BD37" s="679"/>
      <c r="BE37" s="679"/>
      <c r="BF37" s="700"/>
      <c r="BG37" s="660" t="s">
        <v>338</v>
      </c>
      <c r="BH37" s="661"/>
      <c r="BI37" s="661"/>
      <c r="BJ37" s="661"/>
      <c r="BK37" s="661"/>
      <c r="BL37" s="661"/>
      <c r="BM37" s="661"/>
      <c r="BN37" s="661"/>
      <c r="BO37" s="661"/>
      <c r="BP37" s="661"/>
      <c r="BQ37" s="661"/>
      <c r="BR37" s="661"/>
      <c r="BS37" s="661"/>
      <c r="BT37" s="661"/>
      <c r="BU37" s="662"/>
      <c r="BV37" s="645">
        <v>-68880</v>
      </c>
      <c r="BW37" s="646"/>
      <c r="BX37" s="646"/>
      <c r="BY37" s="646"/>
      <c r="BZ37" s="646"/>
      <c r="CA37" s="646"/>
      <c r="CB37" s="655"/>
      <c r="CD37" s="660" t="s">
        <v>339</v>
      </c>
      <c r="CE37" s="661"/>
      <c r="CF37" s="661"/>
      <c r="CG37" s="661"/>
      <c r="CH37" s="661"/>
      <c r="CI37" s="661"/>
      <c r="CJ37" s="661"/>
      <c r="CK37" s="661"/>
      <c r="CL37" s="661"/>
      <c r="CM37" s="661"/>
      <c r="CN37" s="661"/>
      <c r="CO37" s="661"/>
      <c r="CP37" s="661"/>
      <c r="CQ37" s="662"/>
      <c r="CR37" s="645">
        <v>267683</v>
      </c>
      <c r="CS37" s="679"/>
      <c r="CT37" s="679"/>
      <c r="CU37" s="679"/>
      <c r="CV37" s="679"/>
      <c r="CW37" s="679"/>
      <c r="CX37" s="679"/>
      <c r="CY37" s="680"/>
      <c r="CZ37" s="650">
        <v>1.8</v>
      </c>
      <c r="DA37" s="681"/>
      <c r="DB37" s="681"/>
      <c r="DC37" s="684"/>
      <c r="DD37" s="654">
        <v>226515</v>
      </c>
      <c r="DE37" s="679"/>
      <c r="DF37" s="679"/>
      <c r="DG37" s="679"/>
      <c r="DH37" s="679"/>
      <c r="DI37" s="679"/>
      <c r="DJ37" s="679"/>
      <c r="DK37" s="680"/>
      <c r="DL37" s="654">
        <v>212861</v>
      </c>
      <c r="DM37" s="679"/>
      <c r="DN37" s="679"/>
      <c r="DO37" s="679"/>
      <c r="DP37" s="679"/>
      <c r="DQ37" s="679"/>
      <c r="DR37" s="679"/>
      <c r="DS37" s="679"/>
      <c r="DT37" s="679"/>
      <c r="DU37" s="679"/>
      <c r="DV37" s="680"/>
      <c r="DW37" s="650">
        <v>2.7</v>
      </c>
      <c r="DX37" s="681"/>
      <c r="DY37" s="681"/>
      <c r="DZ37" s="681"/>
      <c r="EA37" s="681"/>
      <c r="EB37" s="681"/>
      <c r="EC37" s="682"/>
    </row>
    <row r="38" spans="2:133" ht="11.25" customHeight="1" x14ac:dyDescent="0.15">
      <c r="B38" s="642" t="s">
        <v>340</v>
      </c>
      <c r="C38" s="643"/>
      <c r="D38" s="643"/>
      <c r="E38" s="643"/>
      <c r="F38" s="643"/>
      <c r="G38" s="643"/>
      <c r="H38" s="643"/>
      <c r="I38" s="643"/>
      <c r="J38" s="643"/>
      <c r="K38" s="643"/>
      <c r="L38" s="643"/>
      <c r="M38" s="643"/>
      <c r="N38" s="643"/>
      <c r="O38" s="643"/>
      <c r="P38" s="643"/>
      <c r="Q38" s="644"/>
      <c r="R38" s="645">
        <v>240548</v>
      </c>
      <c r="S38" s="646"/>
      <c r="T38" s="646"/>
      <c r="U38" s="646"/>
      <c r="V38" s="646"/>
      <c r="W38" s="646"/>
      <c r="X38" s="646"/>
      <c r="Y38" s="647"/>
      <c r="Z38" s="648">
        <v>1.5</v>
      </c>
      <c r="AA38" s="648"/>
      <c r="AB38" s="648"/>
      <c r="AC38" s="648"/>
      <c r="AD38" s="649">
        <v>29059</v>
      </c>
      <c r="AE38" s="649"/>
      <c r="AF38" s="649"/>
      <c r="AG38" s="649"/>
      <c r="AH38" s="649"/>
      <c r="AI38" s="649"/>
      <c r="AJ38" s="649"/>
      <c r="AK38" s="649"/>
      <c r="AL38" s="650">
        <v>0.4</v>
      </c>
      <c r="AM38" s="651"/>
      <c r="AN38" s="651"/>
      <c r="AO38" s="652"/>
      <c r="AQ38" s="723" t="s">
        <v>341</v>
      </c>
      <c r="AR38" s="724"/>
      <c r="AS38" s="724"/>
      <c r="AT38" s="724"/>
      <c r="AU38" s="724"/>
      <c r="AV38" s="724"/>
      <c r="AW38" s="724"/>
      <c r="AX38" s="724"/>
      <c r="AY38" s="725"/>
      <c r="AZ38" s="645">
        <v>5608</v>
      </c>
      <c r="BA38" s="646"/>
      <c r="BB38" s="646"/>
      <c r="BC38" s="646"/>
      <c r="BD38" s="679"/>
      <c r="BE38" s="679"/>
      <c r="BF38" s="700"/>
      <c r="BG38" s="660" t="s">
        <v>342</v>
      </c>
      <c r="BH38" s="661"/>
      <c r="BI38" s="661"/>
      <c r="BJ38" s="661"/>
      <c r="BK38" s="661"/>
      <c r="BL38" s="661"/>
      <c r="BM38" s="661"/>
      <c r="BN38" s="661"/>
      <c r="BO38" s="661"/>
      <c r="BP38" s="661"/>
      <c r="BQ38" s="661"/>
      <c r="BR38" s="661"/>
      <c r="BS38" s="661"/>
      <c r="BT38" s="661"/>
      <c r="BU38" s="662"/>
      <c r="BV38" s="645">
        <v>4179</v>
      </c>
      <c r="BW38" s="646"/>
      <c r="BX38" s="646"/>
      <c r="BY38" s="646"/>
      <c r="BZ38" s="646"/>
      <c r="CA38" s="646"/>
      <c r="CB38" s="655"/>
      <c r="CD38" s="660" t="s">
        <v>343</v>
      </c>
      <c r="CE38" s="661"/>
      <c r="CF38" s="661"/>
      <c r="CG38" s="661"/>
      <c r="CH38" s="661"/>
      <c r="CI38" s="661"/>
      <c r="CJ38" s="661"/>
      <c r="CK38" s="661"/>
      <c r="CL38" s="661"/>
      <c r="CM38" s="661"/>
      <c r="CN38" s="661"/>
      <c r="CO38" s="661"/>
      <c r="CP38" s="661"/>
      <c r="CQ38" s="662"/>
      <c r="CR38" s="645">
        <v>1743987</v>
      </c>
      <c r="CS38" s="646"/>
      <c r="CT38" s="646"/>
      <c r="CU38" s="646"/>
      <c r="CV38" s="646"/>
      <c r="CW38" s="646"/>
      <c r="CX38" s="646"/>
      <c r="CY38" s="647"/>
      <c r="CZ38" s="650">
        <v>11.8</v>
      </c>
      <c r="DA38" s="681"/>
      <c r="DB38" s="681"/>
      <c r="DC38" s="684"/>
      <c r="DD38" s="654">
        <v>1510489</v>
      </c>
      <c r="DE38" s="646"/>
      <c r="DF38" s="646"/>
      <c r="DG38" s="646"/>
      <c r="DH38" s="646"/>
      <c r="DI38" s="646"/>
      <c r="DJ38" s="646"/>
      <c r="DK38" s="647"/>
      <c r="DL38" s="654">
        <v>1298542</v>
      </c>
      <c r="DM38" s="646"/>
      <c r="DN38" s="646"/>
      <c r="DO38" s="646"/>
      <c r="DP38" s="646"/>
      <c r="DQ38" s="646"/>
      <c r="DR38" s="646"/>
      <c r="DS38" s="646"/>
      <c r="DT38" s="646"/>
      <c r="DU38" s="646"/>
      <c r="DV38" s="647"/>
      <c r="DW38" s="650">
        <v>16.5</v>
      </c>
      <c r="DX38" s="681"/>
      <c r="DY38" s="681"/>
      <c r="DZ38" s="681"/>
      <c r="EA38" s="681"/>
      <c r="EB38" s="681"/>
      <c r="EC38" s="682"/>
    </row>
    <row r="39" spans="2:133" ht="11.25" customHeight="1" x14ac:dyDescent="0.15">
      <c r="B39" s="642" t="s">
        <v>344</v>
      </c>
      <c r="C39" s="643"/>
      <c r="D39" s="643"/>
      <c r="E39" s="643"/>
      <c r="F39" s="643"/>
      <c r="G39" s="643"/>
      <c r="H39" s="643"/>
      <c r="I39" s="643"/>
      <c r="J39" s="643"/>
      <c r="K39" s="643"/>
      <c r="L39" s="643"/>
      <c r="M39" s="643"/>
      <c r="N39" s="643"/>
      <c r="O39" s="643"/>
      <c r="P39" s="643"/>
      <c r="Q39" s="644"/>
      <c r="R39" s="645">
        <v>2137700</v>
      </c>
      <c r="S39" s="646"/>
      <c r="T39" s="646"/>
      <c r="U39" s="646"/>
      <c r="V39" s="646"/>
      <c r="W39" s="646"/>
      <c r="X39" s="646"/>
      <c r="Y39" s="647"/>
      <c r="Z39" s="648">
        <v>13.7</v>
      </c>
      <c r="AA39" s="648"/>
      <c r="AB39" s="648"/>
      <c r="AC39" s="648"/>
      <c r="AD39" s="649" t="s">
        <v>239</v>
      </c>
      <c r="AE39" s="649"/>
      <c r="AF39" s="649"/>
      <c r="AG39" s="649"/>
      <c r="AH39" s="649"/>
      <c r="AI39" s="649"/>
      <c r="AJ39" s="649"/>
      <c r="AK39" s="649"/>
      <c r="AL39" s="650" t="s">
        <v>129</v>
      </c>
      <c r="AM39" s="651"/>
      <c r="AN39" s="651"/>
      <c r="AO39" s="652"/>
      <c r="AQ39" s="723" t="s">
        <v>345</v>
      </c>
      <c r="AR39" s="724"/>
      <c r="AS39" s="724"/>
      <c r="AT39" s="724"/>
      <c r="AU39" s="724"/>
      <c r="AV39" s="724"/>
      <c r="AW39" s="724"/>
      <c r="AX39" s="724"/>
      <c r="AY39" s="725"/>
      <c r="AZ39" s="645" t="s">
        <v>269</v>
      </c>
      <c r="BA39" s="646"/>
      <c r="BB39" s="646"/>
      <c r="BC39" s="646"/>
      <c r="BD39" s="679"/>
      <c r="BE39" s="679"/>
      <c r="BF39" s="700"/>
      <c r="BG39" s="660" t="s">
        <v>346</v>
      </c>
      <c r="BH39" s="661"/>
      <c r="BI39" s="661"/>
      <c r="BJ39" s="661"/>
      <c r="BK39" s="661"/>
      <c r="BL39" s="661"/>
      <c r="BM39" s="661"/>
      <c r="BN39" s="661"/>
      <c r="BO39" s="661"/>
      <c r="BP39" s="661"/>
      <c r="BQ39" s="661"/>
      <c r="BR39" s="661"/>
      <c r="BS39" s="661"/>
      <c r="BT39" s="661"/>
      <c r="BU39" s="662"/>
      <c r="BV39" s="645">
        <v>6357</v>
      </c>
      <c r="BW39" s="646"/>
      <c r="BX39" s="646"/>
      <c r="BY39" s="646"/>
      <c r="BZ39" s="646"/>
      <c r="CA39" s="646"/>
      <c r="CB39" s="655"/>
      <c r="CD39" s="660" t="s">
        <v>347</v>
      </c>
      <c r="CE39" s="661"/>
      <c r="CF39" s="661"/>
      <c r="CG39" s="661"/>
      <c r="CH39" s="661"/>
      <c r="CI39" s="661"/>
      <c r="CJ39" s="661"/>
      <c r="CK39" s="661"/>
      <c r="CL39" s="661"/>
      <c r="CM39" s="661"/>
      <c r="CN39" s="661"/>
      <c r="CO39" s="661"/>
      <c r="CP39" s="661"/>
      <c r="CQ39" s="662"/>
      <c r="CR39" s="645">
        <v>349196</v>
      </c>
      <c r="CS39" s="679"/>
      <c r="CT39" s="679"/>
      <c r="CU39" s="679"/>
      <c r="CV39" s="679"/>
      <c r="CW39" s="679"/>
      <c r="CX39" s="679"/>
      <c r="CY39" s="680"/>
      <c r="CZ39" s="650">
        <v>2.4</v>
      </c>
      <c r="DA39" s="681"/>
      <c r="DB39" s="681"/>
      <c r="DC39" s="684"/>
      <c r="DD39" s="654">
        <v>300000</v>
      </c>
      <c r="DE39" s="679"/>
      <c r="DF39" s="679"/>
      <c r="DG39" s="679"/>
      <c r="DH39" s="679"/>
      <c r="DI39" s="679"/>
      <c r="DJ39" s="679"/>
      <c r="DK39" s="680"/>
      <c r="DL39" s="654" t="s">
        <v>129</v>
      </c>
      <c r="DM39" s="679"/>
      <c r="DN39" s="679"/>
      <c r="DO39" s="679"/>
      <c r="DP39" s="679"/>
      <c r="DQ39" s="679"/>
      <c r="DR39" s="679"/>
      <c r="DS39" s="679"/>
      <c r="DT39" s="679"/>
      <c r="DU39" s="679"/>
      <c r="DV39" s="680"/>
      <c r="DW39" s="650" t="s">
        <v>129</v>
      </c>
      <c r="DX39" s="681"/>
      <c r="DY39" s="681"/>
      <c r="DZ39" s="681"/>
      <c r="EA39" s="681"/>
      <c r="EB39" s="681"/>
      <c r="EC39" s="682"/>
    </row>
    <row r="40" spans="2:133" ht="11.25" customHeight="1" x14ac:dyDescent="0.15">
      <c r="B40" s="642" t="s">
        <v>348</v>
      </c>
      <c r="C40" s="643"/>
      <c r="D40" s="643"/>
      <c r="E40" s="643"/>
      <c r="F40" s="643"/>
      <c r="G40" s="643"/>
      <c r="H40" s="643"/>
      <c r="I40" s="643"/>
      <c r="J40" s="643"/>
      <c r="K40" s="643"/>
      <c r="L40" s="643"/>
      <c r="M40" s="643"/>
      <c r="N40" s="643"/>
      <c r="O40" s="643"/>
      <c r="P40" s="643"/>
      <c r="Q40" s="644"/>
      <c r="R40" s="645" t="s">
        <v>129</v>
      </c>
      <c r="S40" s="646"/>
      <c r="T40" s="646"/>
      <c r="U40" s="646"/>
      <c r="V40" s="646"/>
      <c r="W40" s="646"/>
      <c r="X40" s="646"/>
      <c r="Y40" s="647"/>
      <c r="Z40" s="648" t="s">
        <v>129</v>
      </c>
      <c r="AA40" s="648"/>
      <c r="AB40" s="648"/>
      <c r="AC40" s="648"/>
      <c r="AD40" s="649" t="s">
        <v>129</v>
      </c>
      <c r="AE40" s="649"/>
      <c r="AF40" s="649"/>
      <c r="AG40" s="649"/>
      <c r="AH40" s="649"/>
      <c r="AI40" s="649"/>
      <c r="AJ40" s="649"/>
      <c r="AK40" s="649"/>
      <c r="AL40" s="650" t="s">
        <v>129</v>
      </c>
      <c r="AM40" s="651"/>
      <c r="AN40" s="651"/>
      <c r="AO40" s="652"/>
      <c r="AQ40" s="723" t="s">
        <v>349</v>
      </c>
      <c r="AR40" s="724"/>
      <c r="AS40" s="724"/>
      <c r="AT40" s="724"/>
      <c r="AU40" s="724"/>
      <c r="AV40" s="724"/>
      <c r="AW40" s="724"/>
      <c r="AX40" s="724"/>
      <c r="AY40" s="725"/>
      <c r="AZ40" s="645" t="s">
        <v>239</v>
      </c>
      <c r="BA40" s="646"/>
      <c r="BB40" s="646"/>
      <c r="BC40" s="646"/>
      <c r="BD40" s="679"/>
      <c r="BE40" s="679"/>
      <c r="BF40" s="700"/>
      <c r="BG40" s="726" t="s">
        <v>350</v>
      </c>
      <c r="BH40" s="727"/>
      <c r="BI40" s="727"/>
      <c r="BJ40" s="727"/>
      <c r="BK40" s="727"/>
      <c r="BL40" s="236"/>
      <c r="BM40" s="661" t="s">
        <v>351</v>
      </c>
      <c r="BN40" s="661"/>
      <c r="BO40" s="661"/>
      <c r="BP40" s="661"/>
      <c r="BQ40" s="661"/>
      <c r="BR40" s="661"/>
      <c r="BS40" s="661"/>
      <c r="BT40" s="661"/>
      <c r="BU40" s="662"/>
      <c r="BV40" s="645">
        <v>93</v>
      </c>
      <c r="BW40" s="646"/>
      <c r="BX40" s="646"/>
      <c r="BY40" s="646"/>
      <c r="BZ40" s="646"/>
      <c r="CA40" s="646"/>
      <c r="CB40" s="655"/>
      <c r="CD40" s="660" t="s">
        <v>352</v>
      </c>
      <c r="CE40" s="661"/>
      <c r="CF40" s="661"/>
      <c r="CG40" s="661"/>
      <c r="CH40" s="661"/>
      <c r="CI40" s="661"/>
      <c r="CJ40" s="661"/>
      <c r="CK40" s="661"/>
      <c r="CL40" s="661"/>
      <c r="CM40" s="661"/>
      <c r="CN40" s="661"/>
      <c r="CO40" s="661"/>
      <c r="CP40" s="661"/>
      <c r="CQ40" s="662"/>
      <c r="CR40" s="645">
        <v>68000</v>
      </c>
      <c r="CS40" s="646"/>
      <c r="CT40" s="646"/>
      <c r="CU40" s="646"/>
      <c r="CV40" s="646"/>
      <c r="CW40" s="646"/>
      <c r="CX40" s="646"/>
      <c r="CY40" s="647"/>
      <c r="CZ40" s="650">
        <v>0.5</v>
      </c>
      <c r="DA40" s="681"/>
      <c r="DB40" s="681"/>
      <c r="DC40" s="684"/>
      <c r="DD40" s="654" t="s">
        <v>129</v>
      </c>
      <c r="DE40" s="646"/>
      <c r="DF40" s="646"/>
      <c r="DG40" s="646"/>
      <c r="DH40" s="646"/>
      <c r="DI40" s="646"/>
      <c r="DJ40" s="646"/>
      <c r="DK40" s="647"/>
      <c r="DL40" s="654" t="s">
        <v>139</v>
      </c>
      <c r="DM40" s="646"/>
      <c r="DN40" s="646"/>
      <c r="DO40" s="646"/>
      <c r="DP40" s="646"/>
      <c r="DQ40" s="646"/>
      <c r="DR40" s="646"/>
      <c r="DS40" s="646"/>
      <c r="DT40" s="646"/>
      <c r="DU40" s="646"/>
      <c r="DV40" s="647"/>
      <c r="DW40" s="650" t="s">
        <v>129</v>
      </c>
      <c r="DX40" s="681"/>
      <c r="DY40" s="681"/>
      <c r="DZ40" s="681"/>
      <c r="EA40" s="681"/>
      <c r="EB40" s="681"/>
      <c r="EC40" s="682"/>
    </row>
    <row r="41" spans="2:133" ht="11.25" customHeight="1" x14ac:dyDescent="0.15">
      <c r="B41" s="642" t="s">
        <v>353</v>
      </c>
      <c r="C41" s="643"/>
      <c r="D41" s="643"/>
      <c r="E41" s="643"/>
      <c r="F41" s="643"/>
      <c r="G41" s="643"/>
      <c r="H41" s="643"/>
      <c r="I41" s="643"/>
      <c r="J41" s="643"/>
      <c r="K41" s="643"/>
      <c r="L41" s="643"/>
      <c r="M41" s="643"/>
      <c r="N41" s="643"/>
      <c r="O41" s="643"/>
      <c r="P41" s="643"/>
      <c r="Q41" s="644"/>
      <c r="R41" s="645">
        <v>360700</v>
      </c>
      <c r="S41" s="646"/>
      <c r="T41" s="646"/>
      <c r="U41" s="646"/>
      <c r="V41" s="646"/>
      <c r="W41" s="646"/>
      <c r="X41" s="646"/>
      <c r="Y41" s="647"/>
      <c r="Z41" s="648">
        <v>2.2999999999999998</v>
      </c>
      <c r="AA41" s="648"/>
      <c r="AB41" s="648"/>
      <c r="AC41" s="648"/>
      <c r="AD41" s="649" t="s">
        <v>139</v>
      </c>
      <c r="AE41" s="649"/>
      <c r="AF41" s="649"/>
      <c r="AG41" s="649"/>
      <c r="AH41" s="649"/>
      <c r="AI41" s="649"/>
      <c r="AJ41" s="649"/>
      <c r="AK41" s="649"/>
      <c r="AL41" s="650" t="s">
        <v>129</v>
      </c>
      <c r="AM41" s="651"/>
      <c r="AN41" s="651"/>
      <c r="AO41" s="652"/>
      <c r="AQ41" s="723" t="s">
        <v>354</v>
      </c>
      <c r="AR41" s="724"/>
      <c r="AS41" s="724"/>
      <c r="AT41" s="724"/>
      <c r="AU41" s="724"/>
      <c r="AV41" s="724"/>
      <c r="AW41" s="724"/>
      <c r="AX41" s="724"/>
      <c r="AY41" s="725"/>
      <c r="AZ41" s="645">
        <v>391043</v>
      </c>
      <c r="BA41" s="646"/>
      <c r="BB41" s="646"/>
      <c r="BC41" s="646"/>
      <c r="BD41" s="679"/>
      <c r="BE41" s="679"/>
      <c r="BF41" s="700"/>
      <c r="BG41" s="726"/>
      <c r="BH41" s="727"/>
      <c r="BI41" s="727"/>
      <c r="BJ41" s="727"/>
      <c r="BK41" s="727"/>
      <c r="BL41" s="236"/>
      <c r="BM41" s="661" t="s">
        <v>355</v>
      </c>
      <c r="BN41" s="661"/>
      <c r="BO41" s="661"/>
      <c r="BP41" s="661"/>
      <c r="BQ41" s="661"/>
      <c r="BR41" s="661"/>
      <c r="BS41" s="661"/>
      <c r="BT41" s="661"/>
      <c r="BU41" s="662"/>
      <c r="BV41" s="645" t="s">
        <v>139</v>
      </c>
      <c r="BW41" s="646"/>
      <c r="BX41" s="646"/>
      <c r="BY41" s="646"/>
      <c r="BZ41" s="646"/>
      <c r="CA41" s="646"/>
      <c r="CB41" s="655"/>
      <c r="CD41" s="660" t="s">
        <v>356</v>
      </c>
      <c r="CE41" s="661"/>
      <c r="CF41" s="661"/>
      <c r="CG41" s="661"/>
      <c r="CH41" s="661"/>
      <c r="CI41" s="661"/>
      <c r="CJ41" s="661"/>
      <c r="CK41" s="661"/>
      <c r="CL41" s="661"/>
      <c r="CM41" s="661"/>
      <c r="CN41" s="661"/>
      <c r="CO41" s="661"/>
      <c r="CP41" s="661"/>
      <c r="CQ41" s="662"/>
      <c r="CR41" s="645" t="s">
        <v>239</v>
      </c>
      <c r="CS41" s="679"/>
      <c r="CT41" s="679"/>
      <c r="CU41" s="679"/>
      <c r="CV41" s="679"/>
      <c r="CW41" s="679"/>
      <c r="CX41" s="679"/>
      <c r="CY41" s="680"/>
      <c r="CZ41" s="650" t="s">
        <v>269</v>
      </c>
      <c r="DA41" s="681"/>
      <c r="DB41" s="681"/>
      <c r="DC41" s="684"/>
      <c r="DD41" s="654" t="s">
        <v>129</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357</v>
      </c>
      <c r="C42" s="687"/>
      <c r="D42" s="687"/>
      <c r="E42" s="687"/>
      <c r="F42" s="687"/>
      <c r="G42" s="687"/>
      <c r="H42" s="687"/>
      <c r="I42" s="687"/>
      <c r="J42" s="687"/>
      <c r="K42" s="687"/>
      <c r="L42" s="687"/>
      <c r="M42" s="687"/>
      <c r="N42" s="687"/>
      <c r="O42" s="687"/>
      <c r="P42" s="687"/>
      <c r="Q42" s="688"/>
      <c r="R42" s="736">
        <v>15558032</v>
      </c>
      <c r="S42" s="737"/>
      <c r="T42" s="737"/>
      <c r="U42" s="737"/>
      <c r="V42" s="737"/>
      <c r="W42" s="737"/>
      <c r="X42" s="737"/>
      <c r="Y42" s="739"/>
      <c r="Z42" s="740">
        <v>100</v>
      </c>
      <c r="AA42" s="740"/>
      <c r="AB42" s="740"/>
      <c r="AC42" s="740"/>
      <c r="AD42" s="741">
        <v>7488617</v>
      </c>
      <c r="AE42" s="741"/>
      <c r="AF42" s="741"/>
      <c r="AG42" s="741"/>
      <c r="AH42" s="741"/>
      <c r="AI42" s="741"/>
      <c r="AJ42" s="741"/>
      <c r="AK42" s="741"/>
      <c r="AL42" s="742">
        <v>100</v>
      </c>
      <c r="AM42" s="717"/>
      <c r="AN42" s="717"/>
      <c r="AO42" s="743"/>
      <c r="AQ42" s="744" t="s">
        <v>358</v>
      </c>
      <c r="AR42" s="745"/>
      <c r="AS42" s="745"/>
      <c r="AT42" s="745"/>
      <c r="AU42" s="745"/>
      <c r="AV42" s="745"/>
      <c r="AW42" s="745"/>
      <c r="AX42" s="745"/>
      <c r="AY42" s="746"/>
      <c r="AZ42" s="736">
        <v>881034</v>
      </c>
      <c r="BA42" s="737"/>
      <c r="BB42" s="737"/>
      <c r="BC42" s="737"/>
      <c r="BD42" s="716"/>
      <c r="BE42" s="716"/>
      <c r="BF42" s="718"/>
      <c r="BG42" s="728"/>
      <c r="BH42" s="729"/>
      <c r="BI42" s="729"/>
      <c r="BJ42" s="729"/>
      <c r="BK42" s="729"/>
      <c r="BL42" s="237"/>
      <c r="BM42" s="671" t="s">
        <v>359</v>
      </c>
      <c r="BN42" s="671"/>
      <c r="BO42" s="671"/>
      <c r="BP42" s="671"/>
      <c r="BQ42" s="671"/>
      <c r="BR42" s="671"/>
      <c r="BS42" s="671"/>
      <c r="BT42" s="671"/>
      <c r="BU42" s="672"/>
      <c r="BV42" s="736">
        <v>401</v>
      </c>
      <c r="BW42" s="737"/>
      <c r="BX42" s="737"/>
      <c r="BY42" s="737"/>
      <c r="BZ42" s="737"/>
      <c r="CA42" s="737"/>
      <c r="CB42" s="738"/>
      <c r="CD42" s="642" t="s">
        <v>360</v>
      </c>
      <c r="CE42" s="643"/>
      <c r="CF42" s="643"/>
      <c r="CG42" s="643"/>
      <c r="CH42" s="643"/>
      <c r="CI42" s="643"/>
      <c r="CJ42" s="643"/>
      <c r="CK42" s="643"/>
      <c r="CL42" s="643"/>
      <c r="CM42" s="643"/>
      <c r="CN42" s="643"/>
      <c r="CO42" s="643"/>
      <c r="CP42" s="643"/>
      <c r="CQ42" s="644"/>
      <c r="CR42" s="645">
        <v>2480874</v>
      </c>
      <c r="CS42" s="646"/>
      <c r="CT42" s="646"/>
      <c r="CU42" s="646"/>
      <c r="CV42" s="646"/>
      <c r="CW42" s="646"/>
      <c r="CX42" s="646"/>
      <c r="CY42" s="647"/>
      <c r="CZ42" s="650">
        <v>16.8</v>
      </c>
      <c r="DA42" s="651"/>
      <c r="DB42" s="651"/>
      <c r="DC42" s="663"/>
      <c r="DD42" s="654">
        <v>182690</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361</v>
      </c>
      <c r="CE43" s="643"/>
      <c r="CF43" s="643"/>
      <c r="CG43" s="643"/>
      <c r="CH43" s="643"/>
      <c r="CI43" s="643"/>
      <c r="CJ43" s="643"/>
      <c r="CK43" s="643"/>
      <c r="CL43" s="643"/>
      <c r="CM43" s="643"/>
      <c r="CN43" s="643"/>
      <c r="CO43" s="643"/>
      <c r="CP43" s="643"/>
      <c r="CQ43" s="644"/>
      <c r="CR43" s="645" t="s">
        <v>269</v>
      </c>
      <c r="CS43" s="679"/>
      <c r="CT43" s="679"/>
      <c r="CU43" s="679"/>
      <c r="CV43" s="679"/>
      <c r="CW43" s="679"/>
      <c r="CX43" s="679"/>
      <c r="CY43" s="680"/>
      <c r="CZ43" s="650" t="s">
        <v>129</v>
      </c>
      <c r="DA43" s="681"/>
      <c r="DB43" s="681"/>
      <c r="DC43" s="684"/>
      <c r="DD43" s="654" t="s">
        <v>269</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310</v>
      </c>
      <c r="CE44" s="758"/>
      <c r="CF44" s="642" t="s">
        <v>362</v>
      </c>
      <c r="CG44" s="643"/>
      <c r="CH44" s="643"/>
      <c r="CI44" s="643"/>
      <c r="CJ44" s="643"/>
      <c r="CK44" s="643"/>
      <c r="CL44" s="643"/>
      <c r="CM44" s="643"/>
      <c r="CN44" s="643"/>
      <c r="CO44" s="643"/>
      <c r="CP44" s="643"/>
      <c r="CQ44" s="644"/>
      <c r="CR44" s="645">
        <v>2437927</v>
      </c>
      <c r="CS44" s="646"/>
      <c r="CT44" s="646"/>
      <c r="CU44" s="646"/>
      <c r="CV44" s="646"/>
      <c r="CW44" s="646"/>
      <c r="CX44" s="646"/>
      <c r="CY44" s="647"/>
      <c r="CZ44" s="650">
        <v>16.5</v>
      </c>
      <c r="DA44" s="651"/>
      <c r="DB44" s="651"/>
      <c r="DC44" s="663"/>
      <c r="DD44" s="654">
        <v>180236</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363</v>
      </c>
      <c r="CG45" s="643"/>
      <c r="CH45" s="643"/>
      <c r="CI45" s="643"/>
      <c r="CJ45" s="643"/>
      <c r="CK45" s="643"/>
      <c r="CL45" s="643"/>
      <c r="CM45" s="643"/>
      <c r="CN45" s="643"/>
      <c r="CO45" s="643"/>
      <c r="CP45" s="643"/>
      <c r="CQ45" s="644"/>
      <c r="CR45" s="645">
        <v>1107590</v>
      </c>
      <c r="CS45" s="679"/>
      <c r="CT45" s="679"/>
      <c r="CU45" s="679"/>
      <c r="CV45" s="679"/>
      <c r="CW45" s="679"/>
      <c r="CX45" s="679"/>
      <c r="CY45" s="680"/>
      <c r="CZ45" s="650">
        <v>7.5</v>
      </c>
      <c r="DA45" s="681"/>
      <c r="DB45" s="681"/>
      <c r="DC45" s="684"/>
      <c r="DD45" s="654">
        <v>16157</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365</v>
      </c>
      <c r="CG46" s="643"/>
      <c r="CH46" s="643"/>
      <c r="CI46" s="643"/>
      <c r="CJ46" s="643"/>
      <c r="CK46" s="643"/>
      <c r="CL46" s="643"/>
      <c r="CM46" s="643"/>
      <c r="CN46" s="643"/>
      <c r="CO46" s="643"/>
      <c r="CP46" s="643"/>
      <c r="CQ46" s="644"/>
      <c r="CR46" s="645">
        <v>1317843</v>
      </c>
      <c r="CS46" s="646"/>
      <c r="CT46" s="646"/>
      <c r="CU46" s="646"/>
      <c r="CV46" s="646"/>
      <c r="CW46" s="646"/>
      <c r="CX46" s="646"/>
      <c r="CY46" s="647"/>
      <c r="CZ46" s="650">
        <v>8.9</v>
      </c>
      <c r="DA46" s="651"/>
      <c r="DB46" s="651"/>
      <c r="DC46" s="663"/>
      <c r="DD46" s="654">
        <v>163241</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367</v>
      </c>
      <c r="CG47" s="643"/>
      <c r="CH47" s="643"/>
      <c r="CI47" s="643"/>
      <c r="CJ47" s="643"/>
      <c r="CK47" s="643"/>
      <c r="CL47" s="643"/>
      <c r="CM47" s="643"/>
      <c r="CN47" s="643"/>
      <c r="CO47" s="643"/>
      <c r="CP47" s="643"/>
      <c r="CQ47" s="644"/>
      <c r="CR47" s="645">
        <v>42947</v>
      </c>
      <c r="CS47" s="679"/>
      <c r="CT47" s="679"/>
      <c r="CU47" s="679"/>
      <c r="CV47" s="679"/>
      <c r="CW47" s="679"/>
      <c r="CX47" s="679"/>
      <c r="CY47" s="680"/>
      <c r="CZ47" s="650">
        <v>0.3</v>
      </c>
      <c r="DA47" s="681"/>
      <c r="DB47" s="681"/>
      <c r="DC47" s="684"/>
      <c r="DD47" s="654">
        <v>2454</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368</v>
      </c>
      <c r="CD48" s="761"/>
      <c r="CE48" s="762"/>
      <c r="CF48" s="642" t="s">
        <v>369</v>
      </c>
      <c r="CG48" s="643"/>
      <c r="CH48" s="643"/>
      <c r="CI48" s="643"/>
      <c r="CJ48" s="643"/>
      <c r="CK48" s="643"/>
      <c r="CL48" s="643"/>
      <c r="CM48" s="643"/>
      <c r="CN48" s="643"/>
      <c r="CO48" s="643"/>
      <c r="CP48" s="643"/>
      <c r="CQ48" s="644"/>
      <c r="CR48" s="645" t="s">
        <v>129</v>
      </c>
      <c r="CS48" s="646"/>
      <c r="CT48" s="646"/>
      <c r="CU48" s="646"/>
      <c r="CV48" s="646"/>
      <c r="CW48" s="646"/>
      <c r="CX48" s="646"/>
      <c r="CY48" s="647"/>
      <c r="CZ48" s="650" t="s">
        <v>139</v>
      </c>
      <c r="DA48" s="651"/>
      <c r="DB48" s="651"/>
      <c r="DC48" s="663"/>
      <c r="DD48" s="654" t="s">
        <v>139</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370</v>
      </c>
      <c r="CE49" s="687"/>
      <c r="CF49" s="687"/>
      <c r="CG49" s="687"/>
      <c r="CH49" s="687"/>
      <c r="CI49" s="687"/>
      <c r="CJ49" s="687"/>
      <c r="CK49" s="687"/>
      <c r="CL49" s="687"/>
      <c r="CM49" s="687"/>
      <c r="CN49" s="687"/>
      <c r="CO49" s="687"/>
      <c r="CP49" s="687"/>
      <c r="CQ49" s="688"/>
      <c r="CR49" s="736">
        <v>14753978</v>
      </c>
      <c r="CS49" s="716"/>
      <c r="CT49" s="716"/>
      <c r="CU49" s="716"/>
      <c r="CV49" s="716"/>
      <c r="CW49" s="716"/>
      <c r="CX49" s="716"/>
      <c r="CY49" s="747"/>
      <c r="CZ49" s="742">
        <v>100</v>
      </c>
      <c r="DA49" s="748"/>
      <c r="DB49" s="748"/>
      <c r="DC49" s="749"/>
      <c r="DD49" s="750">
        <v>8834116</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wMB6tLR9a6jmNKLxs3t+Nzlw0IjI7NWscf7Dd1RcjpyZpyMlcdE3izgCagG0Q+YDIzkWCapYF5vXRB2vnS69A==" saltValue="J1BEuyVxBeR+AzY9sLL5i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372</v>
      </c>
      <c r="DK2" s="793"/>
      <c r="DL2" s="793"/>
      <c r="DM2" s="793"/>
      <c r="DN2" s="793"/>
      <c r="DO2" s="794"/>
      <c r="DP2" s="250"/>
      <c r="DQ2" s="792" t="s">
        <v>373</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374</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376</v>
      </c>
      <c r="B5" s="787"/>
      <c r="C5" s="787"/>
      <c r="D5" s="787"/>
      <c r="E5" s="787"/>
      <c r="F5" s="787"/>
      <c r="G5" s="787"/>
      <c r="H5" s="787"/>
      <c r="I5" s="787"/>
      <c r="J5" s="787"/>
      <c r="K5" s="787"/>
      <c r="L5" s="787"/>
      <c r="M5" s="787"/>
      <c r="N5" s="787"/>
      <c r="O5" s="787"/>
      <c r="P5" s="788"/>
      <c r="Q5" s="763" t="s">
        <v>377</v>
      </c>
      <c r="R5" s="764"/>
      <c r="S5" s="764"/>
      <c r="T5" s="764"/>
      <c r="U5" s="765"/>
      <c r="V5" s="763" t="s">
        <v>378</v>
      </c>
      <c r="W5" s="764"/>
      <c r="X5" s="764"/>
      <c r="Y5" s="764"/>
      <c r="Z5" s="765"/>
      <c r="AA5" s="763" t="s">
        <v>379</v>
      </c>
      <c r="AB5" s="764"/>
      <c r="AC5" s="764"/>
      <c r="AD5" s="764"/>
      <c r="AE5" s="764"/>
      <c r="AF5" s="796" t="s">
        <v>380</v>
      </c>
      <c r="AG5" s="764"/>
      <c r="AH5" s="764"/>
      <c r="AI5" s="764"/>
      <c r="AJ5" s="775"/>
      <c r="AK5" s="764" t="s">
        <v>381</v>
      </c>
      <c r="AL5" s="764"/>
      <c r="AM5" s="764"/>
      <c r="AN5" s="764"/>
      <c r="AO5" s="765"/>
      <c r="AP5" s="763" t="s">
        <v>382</v>
      </c>
      <c r="AQ5" s="764"/>
      <c r="AR5" s="764"/>
      <c r="AS5" s="764"/>
      <c r="AT5" s="765"/>
      <c r="AU5" s="763" t="s">
        <v>383</v>
      </c>
      <c r="AV5" s="764"/>
      <c r="AW5" s="764"/>
      <c r="AX5" s="764"/>
      <c r="AY5" s="775"/>
      <c r="AZ5" s="257"/>
      <c r="BA5" s="257"/>
      <c r="BB5" s="257"/>
      <c r="BC5" s="257"/>
      <c r="BD5" s="257"/>
      <c r="BE5" s="258"/>
      <c r="BF5" s="258"/>
      <c r="BG5" s="258"/>
      <c r="BH5" s="258"/>
      <c r="BI5" s="258"/>
      <c r="BJ5" s="258"/>
      <c r="BK5" s="258"/>
      <c r="BL5" s="258"/>
      <c r="BM5" s="258"/>
      <c r="BN5" s="258"/>
      <c r="BO5" s="258"/>
      <c r="BP5" s="258"/>
      <c r="BQ5" s="786" t="s">
        <v>384</v>
      </c>
      <c r="BR5" s="787"/>
      <c r="BS5" s="787"/>
      <c r="BT5" s="787"/>
      <c r="BU5" s="787"/>
      <c r="BV5" s="787"/>
      <c r="BW5" s="787"/>
      <c r="BX5" s="787"/>
      <c r="BY5" s="787"/>
      <c r="BZ5" s="787"/>
      <c r="CA5" s="787"/>
      <c r="CB5" s="787"/>
      <c r="CC5" s="787"/>
      <c r="CD5" s="787"/>
      <c r="CE5" s="787"/>
      <c r="CF5" s="787"/>
      <c r="CG5" s="788"/>
      <c r="CH5" s="763" t="s">
        <v>385</v>
      </c>
      <c r="CI5" s="764"/>
      <c r="CJ5" s="764"/>
      <c r="CK5" s="764"/>
      <c r="CL5" s="765"/>
      <c r="CM5" s="763" t="s">
        <v>386</v>
      </c>
      <c r="CN5" s="764"/>
      <c r="CO5" s="764"/>
      <c r="CP5" s="764"/>
      <c r="CQ5" s="765"/>
      <c r="CR5" s="763" t="s">
        <v>387</v>
      </c>
      <c r="CS5" s="764"/>
      <c r="CT5" s="764"/>
      <c r="CU5" s="764"/>
      <c r="CV5" s="765"/>
      <c r="CW5" s="763" t="s">
        <v>388</v>
      </c>
      <c r="CX5" s="764"/>
      <c r="CY5" s="764"/>
      <c r="CZ5" s="764"/>
      <c r="DA5" s="765"/>
      <c r="DB5" s="763" t="s">
        <v>389</v>
      </c>
      <c r="DC5" s="764"/>
      <c r="DD5" s="764"/>
      <c r="DE5" s="764"/>
      <c r="DF5" s="765"/>
      <c r="DG5" s="769" t="s">
        <v>390</v>
      </c>
      <c r="DH5" s="770"/>
      <c r="DI5" s="770"/>
      <c r="DJ5" s="770"/>
      <c r="DK5" s="771"/>
      <c r="DL5" s="769" t="s">
        <v>391</v>
      </c>
      <c r="DM5" s="770"/>
      <c r="DN5" s="770"/>
      <c r="DO5" s="770"/>
      <c r="DP5" s="771"/>
      <c r="DQ5" s="763" t="s">
        <v>392</v>
      </c>
      <c r="DR5" s="764"/>
      <c r="DS5" s="764"/>
      <c r="DT5" s="764"/>
      <c r="DU5" s="765"/>
      <c r="DV5" s="763" t="s">
        <v>383</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393</v>
      </c>
      <c r="C7" s="778"/>
      <c r="D7" s="778"/>
      <c r="E7" s="778"/>
      <c r="F7" s="778"/>
      <c r="G7" s="778"/>
      <c r="H7" s="778"/>
      <c r="I7" s="778"/>
      <c r="J7" s="778"/>
      <c r="K7" s="778"/>
      <c r="L7" s="778"/>
      <c r="M7" s="778"/>
      <c r="N7" s="778"/>
      <c r="O7" s="778"/>
      <c r="P7" s="779"/>
      <c r="Q7" s="780">
        <v>15565</v>
      </c>
      <c r="R7" s="781"/>
      <c r="S7" s="781"/>
      <c r="T7" s="781"/>
      <c r="U7" s="781"/>
      <c r="V7" s="781">
        <v>14761</v>
      </c>
      <c r="W7" s="781"/>
      <c r="X7" s="781"/>
      <c r="Y7" s="781"/>
      <c r="Z7" s="781"/>
      <c r="AA7" s="781">
        <v>804</v>
      </c>
      <c r="AB7" s="781"/>
      <c r="AC7" s="781"/>
      <c r="AD7" s="781"/>
      <c r="AE7" s="782"/>
      <c r="AF7" s="783">
        <v>766</v>
      </c>
      <c r="AG7" s="784"/>
      <c r="AH7" s="784"/>
      <c r="AI7" s="784"/>
      <c r="AJ7" s="785"/>
      <c r="AK7" s="820">
        <v>585</v>
      </c>
      <c r="AL7" s="821"/>
      <c r="AM7" s="821"/>
      <c r="AN7" s="821"/>
      <c r="AO7" s="821"/>
      <c r="AP7" s="821">
        <v>10694</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t="s">
        <v>602</v>
      </c>
      <c r="BS7" s="824" t="s">
        <v>603</v>
      </c>
      <c r="BT7" s="825"/>
      <c r="BU7" s="825"/>
      <c r="BV7" s="825"/>
      <c r="BW7" s="825"/>
      <c r="BX7" s="825"/>
      <c r="BY7" s="825"/>
      <c r="BZ7" s="825"/>
      <c r="CA7" s="825"/>
      <c r="CB7" s="825"/>
      <c r="CC7" s="825"/>
      <c r="CD7" s="825"/>
      <c r="CE7" s="825"/>
      <c r="CF7" s="825"/>
      <c r="CG7" s="826"/>
      <c r="CH7" s="817">
        <v>6</v>
      </c>
      <c r="CI7" s="818"/>
      <c r="CJ7" s="818"/>
      <c r="CK7" s="818"/>
      <c r="CL7" s="819"/>
      <c r="CM7" s="817">
        <v>126</v>
      </c>
      <c r="CN7" s="818"/>
      <c r="CO7" s="818"/>
      <c r="CP7" s="818"/>
      <c r="CQ7" s="819"/>
      <c r="CR7" s="817">
        <v>5</v>
      </c>
      <c r="CS7" s="818"/>
      <c r="CT7" s="818"/>
      <c r="CU7" s="818"/>
      <c r="CV7" s="819"/>
      <c r="CW7" s="817" t="s">
        <v>588</v>
      </c>
      <c r="CX7" s="818"/>
      <c r="CY7" s="818"/>
      <c r="CZ7" s="818"/>
      <c r="DA7" s="819"/>
      <c r="DB7" s="817">
        <v>214</v>
      </c>
      <c r="DC7" s="818"/>
      <c r="DD7" s="818"/>
      <c r="DE7" s="818"/>
      <c r="DF7" s="819"/>
      <c r="DG7" s="817" t="s">
        <v>588</v>
      </c>
      <c r="DH7" s="818"/>
      <c r="DI7" s="818"/>
      <c r="DJ7" s="818"/>
      <c r="DK7" s="819"/>
      <c r="DL7" s="817" t="s">
        <v>600</v>
      </c>
      <c r="DM7" s="818"/>
      <c r="DN7" s="818"/>
      <c r="DO7" s="818"/>
      <c r="DP7" s="819"/>
      <c r="DQ7" s="817">
        <v>109</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604</v>
      </c>
      <c r="BT8" s="815"/>
      <c r="BU8" s="815"/>
      <c r="BV8" s="815"/>
      <c r="BW8" s="815"/>
      <c r="BX8" s="815"/>
      <c r="BY8" s="815"/>
      <c r="BZ8" s="815"/>
      <c r="CA8" s="815"/>
      <c r="CB8" s="815"/>
      <c r="CC8" s="815"/>
      <c r="CD8" s="815"/>
      <c r="CE8" s="815"/>
      <c r="CF8" s="815"/>
      <c r="CG8" s="816"/>
      <c r="CH8" s="827">
        <v>-13</v>
      </c>
      <c r="CI8" s="828"/>
      <c r="CJ8" s="828"/>
      <c r="CK8" s="828"/>
      <c r="CL8" s="829"/>
      <c r="CM8" s="827">
        <v>25</v>
      </c>
      <c r="CN8" s="828"/>
      <c r="CO8" s="828"/>
      <c r="CP8" s="828"/>
      <c r="CQ8" s="829"/>
      <c r="CR8" s="827">
        <v>20</v>
      </c>
      <c r="CS8" s="828"/>
      <c r="CT8" s="828"/>
      <c r="CU8" s="828"/>
      <c r="CV8" s="829"/>
      <c r="CW8" s="827" t="s">
        <v>600</v>
      </c>
      <c r="CX8" s="828"/>
      <c r="CY8" s="828"/>
      <c r="CZ8" s="828"/>
      <c r="DA8" s="829"/>
      <c r="DB8" s="827" t="s">
        <v>588</v>
      </c>
      <c r="DC8" s="828"/>
      <c r="DD8" s="828"/>
      <c r="DE8" s="828"/>
      <c r="DF8" s="829"/>
      <c r="DG8" s="827" t="s">
        <v>600</v>
      </c>
      <c r="DH8" s="828"/>
      <c r="DI8" s="828"/>
      <c r="DJ8" s="828"/>
      <c r="DK8" s="829"/>
      <c r="DL8" s="827" t="s">
        <v>588</v>
      </c>
      <c r="DM8" s="828"/>
      <c r="DN8" s="828"/>
      <c r="DO8" s="828"/>
      <c r="DP8" s="829"/>
      <c r="DQ8" s="827" t="s">
        <v>588</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605</v>
      </c>
      <c r="BT9" s="815"/>
      <c r="BU9" s="815"/>
      <c r="BV9" s="815"/>
      <c r="BW9" s="815"/>
      <c r="BX9" s="815"/>
      <c r="BY9" s="815"/>
      <c r="BZ9" s="815"/>
      <c r="CA9" s="815"/>
      <c r="CB9" s="815"/>
      <c r="CC9" s="815"/>
      <c r="CD9" s="815"/>
      <c r="CE9" s="815"/>
      <c r="CF9" s="815"/>
      <c r="CG9" s="816"/>
      <c r="CH9" s="827">
        <v>-1</v>
      </c>
      <c r="CI9" s="828"/>
      <c r="CJ9" s="828"/>
      <c r="CK9" s="828"/>
      <c r="CL9" s="829"/>
      <c r="CM9" s="827">
        <v>30</v>
      </c>
      <c r="CN9" s="828"/>
      <c r="CO9" s="828"/>
      <c r="CP9" s="828"/>
      <c r="CQ9" s="829"/>
      <c r="CR9" s="827">
        <v>6</v>
      </c>
      <c r="CS9" s="828"/>
      <c r="CT9" s="828"/>
      <c r="CU9" s="828"/>
      <c r="CV9" s="829"/>
      <c r="CW9" s="827">
        <v>2</v>
      </c>
      <c r="CX9" s="828"/>
      <c r="CY9" s="828"/>
      <c r="CZ9" s="828"/>
      <c r="DA9" s="829"/>
      <c r="DB9" s="827" t="s">
        <v>600</v>
      </c>
      <c r="DC9" s="828"/>
      <c r="DD9" s="828"/>
      <c r="DE9" s="828"/>
      <c r="DF9" s="829"/>
      <c r="DG9" s="827" t="s">
        <v>607</v>
      </c>
      <c r="DH9" s="828"/>
      <c r="DI9" s="828"/>
      <c r="DJ9" s="828"/>
      <c r="DK9" s="829"/>
      <c r="DL9" s="827" t="s">
        <v>588</v>
      </c>
      <c r="DM9" s="828"/>
      <c r="DN9" s="828"/>
      <c r="DO9" s="828"/>
      <c r="DP9" s="829"/>
      <c r="DQ9" s="827" t="s">
        <v>588</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606</v>
      </c>
      <c r="BT10" s="815"/>
      <c r="BU10" s="815"/>
      <c r="BV10" s="815"/>
      <c r="BW10" s="815"/>
      <c r="BX10" s="815"/>
      <c r="BY10" s="815"/>
      <c r="BZ10" s="815"/>
      <c r="CA10" s="815"/>
      <c r="CB10" s="815"/>
      <c r="CC10" s="815"/>
      <c r="CD10" s="815"/>
      <c r="CE10" s="815"/>
      <c r="CF10" s="815"/>
      <c r="CG10" s="816"/>
      <c r="CH10" s="827">
        <v>1</v>
      </c>
      <c r="CI10" s="828"/>
      <c r="CJ10" s="828"/>
      <c r="CK10" s="828"/>
      <c r="CL10" s="829"/>
      <c r="CM10" s="827">
        <v>50</v>
      </c>
      <c r="CN10" s="828"/>
      <c r="CO10" s="828"/>
      <c r="CP10" s="828"/>
      <c r="CQ10" s="829"/>
      <c r="CR10" s="827">
        <v>16</v>
      </c>
      <c r="CS10" s="828"/>
      <c r="CT10" s="828"/>
      <c r="CU10" s="828"/>
      <c r="CV10" s="829"/>
      <c r="CW10" s="827">
        <v>1</v>
      </c>
      <c r="CX10" s="828"/>
      <c r="CY10" s="828"/>
      <c r="CZ10" s="828"/>
      <c r="DA10" s="829"/>
      <c r="DB10" s="827" t="s">
        <v>588</v>
      </c>
      <c r="DC10" s="828"/>
      <c r="DD10" s="828"/>
      <c r="DE10" s="828"/>
      <c r="DF10" s="829"/>
      <c r="DG10" s="827" t="s">
        <v>600</v>
      </c>
      <c r="DH10" s="828"/>
      <c r="DI10" s="828"/>
      <c r="DJ10" s="828"/>
      <c r="DK10" s="829"/>
      <c r="DL10" s="827" t="s">
        <v>588</v>
      </c>
      <c r="DM10" s="828"/>
      <c r="DN10" s="828"/>
      <c r="DO10" s="828"/>
      <c r="DP10" s="829"/>
      <c r="DQ10" s="827" t="s">
        <v>600</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394</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395</v>
      </c>
      <c r="B23" s="836" t="s">
        <v>396</v>
      </c>
      <c r="C23" s="837"/>
      <c r="D23" s="837"/>
      <c r="E23" s="837"/>
      <c r="F23" s="837"/>
      <c r="G23" s="837"/>
      <c r="H23" s="837"/>
      <c r="I23" s="837"/>
      <c r="J23" s="837"/>
      <c r="K23" s="837"/>
      <c r="L23" s="837"/>
      <c r="M23" s="837"/>
      <c r="N23" s="837"/>
      <c r="O23" s="837"/>
      <c r="P23" s="838"/>
      <c r="Q23" s="839">
        <v>15565</v>
      </c>
      <c r="R23" s="840"/>
      <c r="S23" s="840"/>
      <c r="T23" s="840"/>
      <c r="U23" s="840"/>
      <c r="V23" s="840">
        <v>14761</v>
      </c>
      <c r="W23" s="840"/>
      <c r="X23" s="840"/>
      <c r="Y23" s="840"/>
      <c r="Z23" s="840"/>
      <c r="AA23" s="840">
        <v>804</v>
      </c>
      <c r="AB23" s="840"/>
      <c r="AC23" s="840"/>
      <c r="AD23" s="840"/>
      <c r="AE23" s="841"/>
      <c r="AF23" s="842">
        <v>766</v>
      </c>
      <c r="AG23" s="840"/>
      <c r="AH23" s="840"/>
      <c r="AI23" s="840"/>
      <c r="AJ23" s="843"/>
      <c r="AK23" s="844"/>
      <c r="AL23" s="845"/>
      <c r="AM23" s="845"/>
      <c r="AN23" s="845"/>
      <c r="AO23" s="845"/>
      <c r="AP23" s="840">
        <v>10694</v>
      </c>
      <c r="AQ23" s="840"/>
      <c r="AR23" s="840"/>
      <c r="AS23" s="840"/>
      <c r="AT23" s="840"/>
      <c r="AU23" s="846"/>
      <c r="AV23" s="846"/>
      <c r="AW23" s="846"/>
      <c r="AX23" s="846"/>
      <c r="AY23" s="847"/>
      <c r="AZ23" s="855" t="s">
        <v>129</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397</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398</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376</v>
      </c>
      <c r="B26" s="787"/>
      <c r="C26" s="787"/>
      <c r="D26" s="787"/>
      <c r="E26" s="787"/>
      <c r="F26" s="787"/>
      <c r="G26" s="787"/>
      <c r="H26" s="787"/>
      <c r="I26" s="787"/>
      <c r="J26" s="787"/>
      <c r="K26" s="787"/>
      <c r="L26" s="787"/>
      <c r="M26" s="787"/>
      <c r="N26" s="787"/>
      <c r="O26" s="787"/>
      <c r="P26" s="788"/>
      <c r="Q26" s="763" t="s">
        <v>399</v>
      </c>
      <c r="R26" s="764"/>
      <c r="S26" s="764"/>
      <c r="T26" s="764"/>
      <c r="U26" s="765"/>
      <c r="V26" s="763" t="s">
        <v>400</v>
      </c>
      <c r="W26" s="764"/>
      <c r="X26" s="764"/>
      <c r="Y26" s="764"/>
      <c r="Z26" s="765"/>
      <c r="AA26" s="763" t="s">
        <v>401</v>
      </c>
      <c r="AB26" s="764"/>
      <c r="AC26" s="764"/>
      <c r="AD26" s="764"/>
      <c r="AE26" s="764"/>
      <c r="AF26" s="858" t="s">
        <v>402</v>
      </c>
      <c r="AG26" s="859"/>
      <c r="AH26" s="859"/>
      <c r="AI26" s="859"/>
      <c r="AJ26" s="860"/>
      <c r="AK26" s="764" t="s">
        <v>403</v>
      </c>
      <c r="AL26" s="764"/>
      <c r="AM26" s="764"/>
      <c r="AN26" s="764"/>
      <c r="AO26" s="765"/>
      <c r="AP26" s="763" t="s">
        <v>404</v>
      </c>
      <c r="AQ26" s="764"/>
      <c r="AR26" s="764"/>
      <c r="AS26" s="764"/>
      <c r="AT26" s="765"/>
      <c r="AU26" s="763" t="s">
        <v>405</v>
      </c>
      <c r="AV26" s="764"/>
      <c r="AW26" s="764"/>
      <c r="AX26" s="764"/>
      <c r="AY26" s="765"/>
      <c r="AZ26" s="763" t="s">
        <v>406</v>
      </c>
      <c r="BA26" s="764"/>
      <c r="BB26" s="764"/>
      <c r="BC26" s="764"/>
      <c r="BD26" s="765"/>
      <c r="BE26" s="763" t="s">
        <v>383</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407</v>
      </c>
      <c r="C28" s="778"/>
      <c r="D28" s="778"/>
      <c r="E28" s="778"/>
      <c r="F28" s="778"/>
      <c r="G28" s="778"/>
      <c r="H28" s="778"/>
      <c r="I28" s="778"/>
      <c r="J28" s="778"/>
      <c r="K28" s="778"/>
      <c r="L28" s="778"/>
      <c r="M28" s="778"/>
      <c r="N28" s="778"/>
      <c r="O28" s="778"/>
      <c r="P28" s="779"/>
      <c r="Q28" s="868">
        <v>3634</v>
      </c>
      <c r="R28" s="869"/>
      <c r="S28" s="869"/>
      <c r="T28" s="869"/>
      <c r="U28" s="869"/>
      <c r="V28" s="869">
        <v>3581</v>
      </c>
      <c r="W28" s="869"/>
      <c r="X28" s="869"/>
      <c r="Y28" s="869"/>
      <c r="Z28" s="869"/>
      <c r="AA28" s="869">
        <v>53</v>
      </c>
      <c r="AB28" s="869"/>
      <c r="AC28" s="869"/>
      <c r="AD28" s="869"/>
      <c r="AE28" s="870"/>
      <c r="AF28" s="871">
        <v>53</v>
      </c>
      <c r="AG28" s="869"/>
      <c r="AH28" s="869"/>
      <c r="AI28" s="869"/>
      <c r="AJ28" s="872"/>
      <c r="AK28" s="873">
        <v>355</v>
      </c>
      <c r="AL28" s="864"/>
      <c r="AM28" s="864"/>
      <c r="AN28" s="864"/>
      <c r="AO28" s="864"/>
      <c r="AP28" s="864" t="s">
        <v>588</v>
      </c>
      <c r="AQ28" s="864"/>
      <c r="AR28" s="864"/>
      <c r="AS28" s="864"/>
      <c r="AT28" s="864"/>
      <c r="AU28" s="864" t="s">
        <v>588</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408</v>
      </c>
      <c r="C29" s="802"/>
      <c r="D29" s="802"/>
      <c r="E29" s="802"/>
      <c r="F29" s="802"/>
      <c r="G29" s="802"/>
      <c r="H29" s="802"/>
      <c r="I29" s="802"/>
      <c r="J29" s="802"/>
      <c r="K29" s="802"/>
      <c r="L29" s="802"/>
      <c r="M29" s="802"/>
      <c r="N29" s="802"/>
      <c r="O29" s="802"/>
      <c r="P29" s="803"/>
      <c r="Q29" s="804">
        <v>2622</v>
      </c>
      <c r="R29" s="805"/>
      <c r="S29" s="805"/>
      <c r="T29" s="805"/>
      <c r="U29" s="805"/>
      <c r="V29" s="805">
        <v>2563</v>
      </c>
      <c r="W29" s="805"/>
      <c r="X29" s="805"/>
      <c r="Y29" s="805"/>
      <c r="Z29" s="805"/>
      <c r="AA29" s="805">
        <v>59</v>
      </c>
      <c r="AB29" s="805"/>
      <c r="AC29" s="805"/>
      <c r="AD29" s="805"/>
      <c r="AE29" s="806"/>
      <c r="AF29" s="807">
        <v>59</v>
      </c>
      <c r="AG29" s="808"/>
      <c r="AH29" s="808"/>
      <c r="AI29" s="808"/>
      <c r="AJ29" s="809"/>
      <c r="AK29" s="876">
        <v>373</v>
      </c>
      <c r="AL29" s="877"/>
      <c r="AM29" s="877"/>
      <c r="AN29" s="877"/>
      <c r="AO29" s="877"/>
      <c r="AP29" s="877" t="s">
        <v>588</v>
      </c>
      <c r="AQ29" s="877"/>
      <c r="AR29" s="877"/>
      <c r="AS29" s="877"/>
      <c r="AT29" s="877"/>
      <c r="AU29" s="877" t="s">
        <v>588</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409</v>
      </c>
      <c r="C30" s="802"/>
      <c r="D30" s="802"/>
      <c r="E30" s="802"/>
      <c r="F30" s="802"/>
      <c r="G30" s="802"/>
      <c r="H30" s="802"/>
      <c r="I30" s="802"/>
      <c r="J30" s="802"/>
      <c r="K30" s="802"/>
      <c r="L30" s="802"/>
      <c r="M30" s="802"/>
      <c r="N30" s="802"/>
      <c r="O30" s="802"/>
      <c r="P30" s="803"/>
      <c r="Q30" s="804">
        <v>26</v>
      </c>
      <c r="R30" s="805"/>
      <c r="S30" s="805"/>
      <c r="T30" s="805"/>
      <c r="U30" s="805"/>
      <c r="V30" s="805">
        <v>26</v>
      </c>
      <c r="W30" s="805"/>
      <c r="X30" s="805"/>
      <c r="Y30" s="805"/>
      <c r="Z30" s="805"/>
      <c r="AA30" s="805">
        <v>0</v>
      </c>
      <c r="AB30" s="805"/>
      <c r="AC30" s="805"/>
      <c r="AD30" s="805"/>
      <c r="AE30" s="806"/>
      <c r="AF30" s="807">
        <v>0</v>
      </c>
      <c r="AG30" s="808"/>
      <c r="AH30" s="808"/>
      <c r="AI30" s="808"/>
      <c r="AJ30" s="809"/>
      <c r="AK30" s="876">
        <v>4</v>
      </c>
      <c r="AL30" s="877"/>
      <c r="AM30" s="877"/>
      <c r="AN30" s="877"/>
      <c r="AO30" s="877"/>
      <c r="AP30" s="877" t="s">
        <v>588</v>
      </c>
      <c r="AQ30" s="877"/>
      <c r="AR30" s="877"/>
      <c r="AS30" s="877"/>
      <c r="AT30" s="877"/>
      <c r="AU30" s="877" t="s">
        <v>588</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410</v>
      </c>
      <c r="C31" s="802"/>
      <c r="D31" s="802"/>
      <c r="E31" s="802"/>
      <c r="F31" s="802"/>
      <c r="G31" s="802"/>
      <c r="H31" s="802"/>
      <c r="I31" s="802"/>
      <c r="J31" s="802"/>
      <c r="K31" s="802"/>
      <c r="L31" s="802"/>
      <c r="M31" s="802"/>
      <c r="N31" s="802"/>
      <c r="O31" s="802"/>
      <c r="P31" s="803"/>
      <c r="Q31" s="804">
        <v>447</v>
      </c>
      <c r="R31" s="805"/>
      <c r="S31" s="805"/>
      <c r="T31" s="805"/>
      <c r="U31" s="805"/>
      <c r="V31" s="805">
        <v>446</v>
      </c>
      <c r="W31" s="805"/>
      <c r="X31" s="805"/>
      <c r="Y31" s="805"/>
      <c r="Z31" s="805"/>
      <c r="AA31" s="805">
        <v>1</v>
      </c>
      <c r="AB31" s="805"/>
      <c r="AC31" s="805"/>
      <c r="AD31" s="805"/>
      <c r="AE31" s="806"/>
      <c r="AF31" s="807">
        <v>1</v>
      </c>
      <c r="AG31" s="808"/>
      <c r="AH31" s="808"/>
      <c r="AI31" s="808"/>
      <c r="AJ31" s="809"/>
      <c r="AK31" s="876">
        <v>111</v>
      </c>
      <c r="AL31" s="877"/>
      <c r="AM31" s="877"/>
      <c r="AN31" s="877"/>
      <c r="AO31" s="877"/>
      <c r="AP31" s="877" t="s">
        <v>588</v>
      </c>
      <c r="AQ31" s="877"/>
      <c r="AR31" s="877"/>
      <c r="AS31" s="877"/>
      <c r="AT31" s="877"/>
      <c r="AU31" s="877" t="s">
        <v>588</v>
      </c>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411</v>
      </c>
      <c r="C32" s="802"/>
      <c r="D32" s="802"/>
      <c r="E32" s="802"/>
      <c r="F32" s="802"/>
      <c r="G32" s="802"/>
      <c r="H32" s="802"/>
      <c r="I32" s="802"/>
      <c r="J32" s="802"/>
      <c r="K32" s="802"/>
      <c r="L32" s="802"/>
      <c r="M32" s="802"/>
      <c r="N32" s="802"/>
      <c r="O32" s="802"/>
      <c r="P32" s="803"/>
      <c r="Q32" s="804">
        <v>888</v>
      </c>
      <c r="R32" s="805"/>
      <c r="S32" s="805"/>
      <c r="T32" s="805"/>
      <c r="U32" s="805"/>
      <c r="V32" s="805">
        <v>864</v>
      </c>
      <c r="W32" s="805"/>
      <c r="X32" s="805"/>
      <c r="Y32" s="805"/>
      <c r="Z32" s="805"/>
      <c r="AA32" s="805">
        <v>24</v>
      </c>
      <c r="AB32" s="805"/>
      <c r="AC32" s="805"/>
      <c r="AD32" s="805"/>
      <c r="AE32" s="806"/>
      <c r="AF32" s="807">
        <v>24</v>
      </c>
      <c r="AG32" s="808"/>
      <c r="AH32" s="808"/>
      <c r="AI32" s="808"/>
      <c r="AJ32" s="809"/>
      <c r="AK32" s="876">
        <v>453</v>
      </c>
      <c r="AL32" s="877"/>
      <c r="AM32" s="877"/>
      <c r="AN32" s="877"/>
      <c r="AO32" s="877"/>
      <c r="AP32" s="877">
        <v>5552</v>
      </c>
      <c r="AQ32" s="877"/>
      <c r="AR32" s="877"/>
      <c r="AS32" s="877"/>
      <c r="AT32" s="877"/>
      <c r="AU32" s="877">
        <v>4242</v>
      </c>
      <c r="AV32" s="877"/>
      <c r="AW32" s="877"/>
      <c r="AX32" s="877"/>
      <c r="AY32" s="877"/>
      <c r="AZ32" s="878" t="s">
        <v>589</v>
      </c>
      <c r="BA32" s="878"/>
      <c r="BB32" s="878"/>
      <c r="BC32" s="878"/>
      <c r="BD32" s="878"/>
      <c r="BE32" s="874" t="s">
        <v>412</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413</v>
      </c>
      <c r="C33" s="802"/>
      <c r="D33" s="802"/>
      <c r="E33" s="802"/>
      <c r="F33" s="802"/>
      <c r="G33" s="802"/>
      <c r="H33" s="802"/>
      <c r="I33" s="802"/>
      <c r="J33" s="802"/>
      <c r="K33" s="802"/>
      <c r="L33" s="802"/>
      <c r="M33" s="802"/>
      <c r="N33" s="802"/>
      <c r="O33" s="802"/>
      <c r="P33" s="803"/>
      <c r="Q33" s="804">
        <v>25</v>
      </c>
      <c r="R33" s="805"/>
      <c r="S33" s="805"/>
      <c r="T33" s="805"/>
      <c r="U33" s="805"/>
      <c r="V33" s="805">
        <v>24</v>
      </c>
      <c r="W33" s="805"/>
      <c r="X33" s="805"/>
      <c r="Y33" s="805"/>
      <c r="Z33" s="805"/>
      <c r="AA33" s="805">
        <v>1</v>
      </c>
      <c r="AB33" s="805"/>
      <c r="AC33" s="805"/>
      <c r="AD33" s="805"/>
      <c r="AE33" s="806"/>
      <c r="AF33" s="807">
        <v>1</v>
      </c>
      <c r="AG33" s="808"/>
      <c r="AH33" s="808"/>
      <c r="AI33" s="808"/>
      <c r="AJ33" s="809"/>
      <c r="AK33" s="876">
        <v>19</v>
      </c>
      <c r="AL33" s="877"/>
      <c r="AM33" s="877"/>
      <c r="AN33" s="877"/>
      <c r="AO33" s="877"/>
      <c r="AP33" s="877">
        <v>140</v>
      </c>
      <c r="AQ33" s="877"/>
      <c r="AR33" s="877"/>
      <c r="AS33" s="877"/>
      <c r="AT33" s="877"/>
      <c r="AU33" s="877">
        <v>140</v>
      </c>
      <c r="AV33" s="877"/>
      <c r="AW33" s="877"/>
      <c r="AX33" s="877"/>
      <c r="AY33" s="877"/>
      <c r="AZ33" s="878" t="s">
        <v>588</v>
      </c>
      <c r="BA33" s="878"/>
      <c r="BB33" s="878"/>
      <c r="BC33" s="878"/>
      <c r="BD33" s="878"/>
      <c r="BE33" s="874" t="s">
        <v>412</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414</v>
      </c>
      <c r="C34" s="802"/>
      <c r="D34" s="802"/>
      <c r="E34" s="802"/>
      <c r="F34" s="802"/>
      <c r="G34" s="802"/>
      <c r="H34" s="802"/>
      <c r="I34" s="802"/>
      <c r="J34" s="802"/>
      <c r="K34" s="802"/>
      <c r="L34" s="802"/>
      <c r="M34" s="802"/>
      <c r="N34" s="802"/>
      <c r="O34" s="802"/>
      <c r="P34" s="803"/>
      <c r="Q34" s="804">
        <v>143</v>
      </c>
      <c r="R34" s="805"/>
      <c r="S34" s="805"/>
      <c r="T34" s="805"/>
      <c r="U34" s="805"/>
      <c r="V34" s="805">
        <v>142</v>
      </c>
      <c r="W34" s="805"/>
      <c r="X34" s="805"/>
      <c r="Y34" s="805"/>
      <c r="Z34" s="805"/>
      <c r="AA34" s="805">
        <v>1</v>
      </c>
      <c r="AB34" s="805"/>
      <c r="AC34" s="805"/>
      <c r="AD34" s="805"/>
      <c r="AE34" s="806"/>
      <c r="AF34" s="807">
        <v>1</v>
      </c>
      <c r="AG34" s="808"/>
      <c r="AH34" s="808"/>
      <c r="AI34" s="808"/>
      <c r="AJ34" s="809"/>
      <c r="AK34" s="876">
        <v>21</v>
      </c>
      <c r="AL34" s="877"/>
      <c r="AM34" s="877"/>
      <c r="AN34" s="877"/>
      <c r="AO34" s="877"/>
      <c r="AP34" s="877" t="s">
        <v>588</v>
      </c>
      <c r="AQ34" s="877"/>
      <c r="AR34" s="877"/>
      <c r="AS34" s="877"/>
      <c r="AT34" s="877"/>
      <c r="AU34" s="877" t="s">
        <v>588</v>
      </c>
      <c r="AV34" s="877"/>
      <c r="AW34" s="877"/>
      <c r="AX34" s="877"/>
      <c r="AY34" s="877"/>
      <c r="AZ34" s="878" t="s">
        <v>588</v>
      </c>
      <c r="BA34" s="878"/>
      <c r="BB34" s="878"/>
      <c r="BC34" s="878"/>
      <c r="BD34" s="878"/>
      <c r="BE34" s="874" t="s">
        <v>415</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416</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395</v>
      </c>
      <c r="B63" s="836" t="s">
        <v>417</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139</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129</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419</v>
      </c>
      <c r="B66" s="787"/>
      <c r="C66" s="787"/>
      <c r="D66" s="787"/>
      <c r="E66" s="787"/>
      <c r="F66" s="787"/>
      <c r="G66" s="787"/>
      <c r="H66" s="787"/>
      <c r="I66" s="787"/>
      <c r="J66" s="787"/>
      <c r="K66" s="787"/>
      <c r="L66" s="787"/>
      <c r="M66" s="787"/>
      <c r="N66" s="787"/>
      <c r="O66" s="787"/>
      <c r="P66" s="788"/>
      <c r="Q66" s="763" t="s">
        <v>420</v>
      </c>
      <c r="R66" s="764"/>
      <c r="S66" s="764"/>
      <c r="T66" s="764"/>
      <c r="U66" s="765"/>
      <c r="V66" s="763" t="s">
        <v>400</v>
      </c>
      <c r="W66" s="764"/>
      <c r="X66" s="764"/>
      <c r="Y66" s="764"/>
      <c r="Z66" s="765"/>
      <c r="AA66" s="763" t="s">
        <v>421</v>
      </c>
      <c r="AB66" s="764"/>
      <c r="AC66" s="764"/>
      <c r="AD66" s="764"/>
      <c r="AE66" s="765"/>
      <c r="AF66" s="898" t="s">
        <v>402</v>
      </c>
      <c r="AG66" s="859"/>
      <c r="AH66" s="859"/>
      <c r="AI66" s="859"/>
      <c r="AJ66" s="899"/>
      <c r="AK66" s="763" t="s">
        <v>403</v>
      </c>
      <c r="AL66" s="787"/>
      <c r="AM66" s="787"/>
      <c r="AN66" s="787"/>
      <c r="AO66" s="788"/>
      <c r="AP66" s="763" t="s">
        <v>422</v>
      </c>
      <c r="AQ66" s="764"/>
      <c r="AR66" s="764"/>
      <c r="AS66" s="764"/>
      <c r="AT66" s="765"/>
      <c r="AU66" s="763" t="s">
        <v>423</v>
      </c>
      <c r="AV66" s="764"/>
      <c r="AW66" s="764"/>
      <c r="AX66" s="764"/>
      <c r="AY66" s="765"/>
      <c r="AZ66" s="763" t="s">
        <v>383</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590</v>
      </c>
      <c r="C68" s="916"/>
      <c r="D68" s="916"/>
      <c r="E68" s="916"/>
      <c r="F68" s="916"/>
      <c r="G68" s="916"/>
      <c r="H68" s="916"/>
      <c r="I68" s="916"/>
      <c r="J68" s="916"/>
      <c r="K68" s="916"/>
      <c r="L68" s="916"/>
      <c r="M68" s="916"/>
      <c r="N68" s="916"/>
      <c r="O68" s="916"/>
      <c r="P68" s="917"/>
      <c r="Q68" s="918">
        <v>1165</v>
      </c>
      <c r="R68" s="912"/>
      <c r="S68" s="912"/>
      <c r="T68" s="912"/>
      <c r="U68" s="912"/>
      <c r="V68" s="912">
        <v>1120</v>
      </c>
      <c r="W68" s="912"/>
      <c r="X68" s="912"/>
      <c r="Y68" s="912"/>
      <c r="Z68" s="912"/>
      <c r="AA68" s="912">
        <v>44</v>
      </c>
      <c r="AB68" s="912"/>
      <c r="AC68" s="912"/>
      <c r="AD68" s="912"/>
      <c r="AE68" s="912"/>
      <c r="AF68" s="912">
        <v>44</v>
      </c>
      <c r="AG68" s="912"/>
      <c r="AH68" s="912"/>
      <c r="AI68" s="912"/>
      <c r="AJ68" s="912"/>
      <c r="AK68" s="912">
        <v>58</v>
      </c>
      <c r="AL68" s="912"/>
      <c r="AM68" s="912"/>
      <c r="AN68" s="912"/>
      <c r="AO68" s="912"/>
      <c r="AP68" s="912">
        <v>166</v>
      </c>
      <c r="AQ68" s="912"/>
      <c r="AR68" s="912"/>
      <c r="AS68" s="912"/>
      <c r="AT68" s="912"/>
      <c r="AU68" s="912">
        <v>28</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591</v>
      </c>
      <c r="C69" s="920"/>
      <c r="D69" s="920"/>
      <c r="E69" s="920"/>
      <c r="F69" s="920"/>
      <c r="G69" s="920"/>
      <c r="H69" s="920"/>
      <c r="I69" s="920"/>
      <c r="J69" s="920"/>
      <c r="K69" s="920"/>
      <c r="L69" s="920"/>
      <c r="M69" s="920"/>
      <c r="N69" s="920"/>
      <c r="O69" s="920"/>
      <c r="P69" s="921"/>
      <c r="Q69" s="922">
        <v>289</v>
      </c>
      <c r="R69" s="877"/>
      <c r="S69" s="877"/>
      <c r="T69" s="877"/>
      <c r="U69" s="877"/>
      <c r="V69" s="877">
        <v>283</v>
      </c>
      <c r="W69" s="877"/>
      <c r="X69" s="877"/>
      <c r="Y69" s="877"/>
      <c r="Z69" s="877"/>
      <c r="AA69" s="877">
        <v>6</v>
      </c>
      <c r="AB69" s="877"/>
      <c r="AC69" s="877"/>
      <c r="AD69" s="877"/>
      <c r="AE69" s="877"/>
      <c r="AF69" s="877">
        <v>6</v>
      </c>
      <c r="AG69" s="877"/>
      <c r="AH69" s="877"/>
      <c r="AI69" s="877"/>
      <c r="AJ69" s="877"/>
      <c r="AK69" s="877">
        <v>24</v>
      </c>
      <c r="AL69" s="877"/>
      <c r="AM69" s="877"/>
      <c r="AN69" s="877"/>
      <c r="AO69" s="877"/>
      <c r="AP69" s="877" t="s">
        <v>588</v>
      </c>
      <c r="AQ69" s="877"/>
      <c r="AR69" s="877"/>
      <c r="AS69" s="877"/>
      <c r="AT69" s="877"/>
      <c r="AU69" s="877" t="s">
        <v>588</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592</v>
      </c>
      <c r="C70" s="920"/>
      <c r="D70" s="920"/>
      <c r="E70" s="920"/>
      <c r="F70" s="920"/>
      <c r="G70" s="920"/>
      <c r="H70" s="920"/>
      <c r="I70" s="920"/>
      <c r="J70" s="920"/>
      <c r="K70" s="920"/>
      <c r="L70" s="920"/>
      <c r="M70" s="920"/>
      <c r="N70" s="920"/>
      <c r="O70" s="920"/>
      <c r="P70" s="921"/>
      <c r="Q70" s="922">
        <v>673</v>
      </c>
      <c r="R70" s="877"/>
      <c r="S70" s="877"/>
      <c r="T70" s="877"/>
      <c r="U70" s="877"/>
      <c r="V70" s="877">
        <v>661</v>
      </c>
      <c r="W70" s="877"/>
      <c r="X70" s="877"/>
      <c r="Y70" s="877"/>
      <c r="Z70" s="877"/>
      <c r="AA70" s="877">
        <v>12</v>
      </c>
      <c r="AB70" s="877"/>
      <c r="AC70" s="877"/>
      <c r="AD70" s="877"/>
      <c r="AE70" s="877"/>
      <c r="AF70" s="877">
        <v>12</v>
      </c>
      <c r="AG70" s="877"/>
      <c r="AH70" s="877"/>
      <c r="AI70" s="877"/>
      <c r="AJ70" s="877"/>
      <c r="AK70" s="877">
        <v>114</v>
      </c>
      <c r="AL70" s="877"/>
      <c r="AM70" s="877"/>
      <c r="AN70" s="877"/>
      <c r="AO70" s="877"/>
      <c r="AP70" s="877">
        <v>1361</v>
      </c>
      <c r="AQ70" s="877"/>
      <c r="AR70" s="877"/>
      <c r="AS70" s="877"/>
      <c r="AT70" s="877"/>
      <c r="AU70" s="877">
        <v>64</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593</v>
      </c>
      <c r="C71" s="920"/>
      <c r="D71" s="920"/>
      <c r="E71" s="920"/>
      <c r="F71" s="920"/>
      <c r="G71" s="920"/>
      <c r="H71" s="920"/>
      <c r="I71" s="920"/>
      <c r="J71" s="920"/>
      <c r="K71" s="920"/>
      <c r="L71" s="920"/>
      <c r="M71" s="920"/>
      <c r="N71" s="920"/>
      <c r="O71" s="920"/>
      <c r="P71" s="921"/>
      <c r="Q71" s="922">
        <v>1</v>
      </c>
      <c r="R71" s="877"/>
      <c r="S71" s="877"/>
      <c r="T71" s="877"/>
      <c r="U71" s="877"/>
      <c r="V71" s="877">
        <v>0</v>
      </c>
      <c r="W71" s="877"/>
      <c r="X71" s="877"/>
      <c r="Y71" s="877"/>
      <c r="Z71" s="877"/>
      <c r="AA71" s="877">
        <v>0</v>
      </c>
      <c r="AB71" s="877"/>
      <c r="AC71" s="877"/>
      <c r="AD71" s="877"/>
      <c r="AE71" s="877"/>
      <c r="AF71" s="877">
        <v>0</v>
      </c>
      <c r="AG71" s="877"/>
      <c r="AH71" s="877"/>
      <c r="AI71" s="877"/>
      <c r="AJ71" s="877"/>
      <c r="AK71" s="877" t="s">
        <v>588</v>
      </c>
      <c r="AL71" s="877"/>
      <c r="AM71" s="877"/>
      <c r="AN71" s="877"/>
      <c r="AO71" s="877"/>
      <c r="AP71" s="877" t="s">
        <v>588</v>
      </c>
      <c r="AQ71" s="877"/>
      <c r="AR71" s="877"/>
      <c r="AS71" s="877"/>
      <c r="AT71" s="877"/>
      <c r="AU71" s="877" t="s">
        <v>588</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594</v>
      </c>
      <c r="C72" s="920"/>
      <c r="D72" s="920"/>
      <c r="E72" s="920"/>
      <c r="F72" s="920"/>
      <c r="G72" s="920"/>
      <c r="H72" s="920"/>
      <c r="I72" s="920"/>
      <c r="J72" s="920"/>
      <c r="K72" s="920"/>
      <c r="L72" s="920"/>
      <c r="M72" s="920"/>
      <c r="N72" s="920"/>
      <c r="O72" s="920"/>
      <c r="P72" s="921"/>
      <c r="Q72" s="922">
        <v>9</v>
      </c>
      <c r="R72" s="877"/>
      <c r="S72" s="877"/>
      <c r="T72" s="877"/>
      <c r="U72" s="877"/>
      <c r="V72" s="877">
        <v>6</v>
      </c>
      <c r="W72" s="877"/>
      <c r="X72" s="877"/>
      <c r="Y72" s="877"/>
      <c r="Z72" s="877"/>
      <c r="AA72" s="877">
        <v>2</v>
      </c>
      <c r="AB72" s="877"/>
      <c r="AC72" s="877"/>
      <c r="AD72" s="877"/>
      <c r="AE72" s="877"/>
      <c r="AF72" s="877">
        <v>2</v>
      </c>
      <c r="AG72" s="877"/>
      <c r="AH72" s="877"/>
      <c r="AI72" s="877"/>
      <c r="AJ72" s="877"/>
      <c r="AK72" s="877" t="s">
        <v>588</v>
      </c>
      <c r="AL72" s="877"/>
      <c r="AM72" s="877"/>
      <c r="AN72" s="877"/>
      <c r="AO72" s="877"/>
      <c r="AP72" s="877" t="s">
        <v>588</v>
      </c>
      <c r="AQ72" s="877"/>
      <c r="AR72" s="877"/>
      <c r="AS72" s="877"/>
      <c r="AT72" s="877"/>
      <c r="AU72" s="877" t="s">
        <v>588</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595</v>
      </c>
      <c r="C73" s="920"/>
      <c r="D73" s="920"/>
      <c r="E73" s="920"/>
      <c r="F73" s="920"/>
      <c r="G73" s="920"/>
      <c r="H73" s="920"/>
      <c r="I73" s="920"/>
      <c r="J73" s="920"/>
      <c r="K73" s="920"/>
      <c r="L73" s="920"/>
      <c r="M73" s="920"/>
      <c r="N73" s="920"/>
      <c r="O73" s="920"/>
      <c r="P73" s="921"/>
      <c r="Q73" s="922">
        <v>15</v>
      </c>
      <c r="R73" s="877"/>
      <c r="S73" s="877"/>
      <c r="T73" s="877"/>
      <c r="U73" s="877"/>
      <c r="V73" s="877">
        <v>13</v>
      </c>
      <c r="W73" s="877"/>
      <c r="X73" s="877"/>
      <c r="Y73" s="877"/>
      <c r="Z73" s="877"/>
      <c r="AA73" s="877">
        <v>2</v>
      </c>
      <c r="AB73" s="877"/>
      <c r="AC73" s="877"/>
      <c r="AD73" s="877"/>
      <c r="AE73" s="877"/>
      <c r="AF73" s="877">
        <v>2</v>
      </c>
      <c r="AG73" s="877"/>
      <c r="AH73" s="877"/>
      <c r="AI73" s="877"/>
      <c r="AJ73" s="877"/>
      <c r="AK73" s="877" t="s">
        <v>588</v>
      </c>
      <c r="AL73" s="877"/>
      <c r="AM73" s="877"/>
      <c r="AN73" s="877"/>
      <c r="AO73" s="877"/>
      <c r="AP73" s="877" t="s">
        <v>600</v>
      </c>
      <c r="AQ73" s="877"/>
      <c r="AR73" s="877"/>
      <c r="AS73" s="877"/>
      <c r="AT73" s="877"/>
      <c r="AU73" s="877" t="s">
        <v>588</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596</v>
      </c>
      <c r="C74" s="920"/>
      <c r="D74" s="920"/>
      <c r="E74" s="920"/>
      <c r="F74" s="920"/>
      <c r="G74" s="920"/>
      <c r="H74" s="920"/>
      <c r="I74" s="920"/>
      <c r="J74" s="920"/>
      <c r="K74" s="920"/>
      <c r="L74" s="920"/>
      <c r="M74" s="920"/>
      <c r="N74" s="920"/>
      <c r="O74" s="920"/>
      <c r="P74" s="921"/>
      <c r="Q74" s="922">
        <v>3998</v>
      </c>
      <c r="R74" s="877"/>
      <c r="S74" s="877"/>
      <c r="T74" s="877"/>
      <c r="U74" s="877"/>
      <c r="V74" s="877">
        <v>3704</v>
      </c>
      <c r="W74" s="877"/>
      <c r="X74" s="877"/>
      <c r="Y74" s="877"/>
      <c r="Z74" s="877"/>
      <c r="AA74" s="877">
        <v>294</v>
      </c>
      <c r="AB74" s="877"/>
      <c r="AC74" s="877"/>
      <c r="AD74" s="877"/>
      <c r="AE74" s="877"/>
      <c r="AF74" s="877">
        <v>294</v>
      </c>
      <c r="AG74" s="877"/>
      <c r="AH74" s="877"/>
      <c r="AI74" s="877"/>
      <c r="AJ74" s="877"/>
      <c r="AK74" s="877">
        <v>28</v>
      </c>
      <c r="AL74" s="877"/>
      <c r="AM74" s="877"/>
      <c r="AN74" s="877"/>
      <c r="AO74" s="877"/>
      <c r="AP74" s="877" t="s">
        <v>588</v>
      </c>
      <c r="AQ74" s="877"/>
      <c r="AR74" s="877"/>
      <c r="AS74" s="877"/>
      <c r="AT74" s="877"/>
      <c r="AU74" s="877" t="s">
        <v>588</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597</v>
      </c>
      <c r="C75" s="920"/>
      <c r="D75" s="920"/>
      <c r="E75" s="920"/>
      <c r="F75" s="920"/>
      <c r="G75" s="920"/>
      <c r="H75" s="920"/>
      <c r="I75" s="920"/>
      <c r="J75" s="920"/>
      <c r="K75" s="920"/>
      <c r="L75" s="920"/>
      <c r="M75" s="920"/>
      <c r="N75" s="920"/>
      <c r="O75" s="920"/>
      <c r="P75" s="921"/>
      <c r="Q75" s="925">
        <v>554</v>
      </c>
      <c r="R75" s="926"/>
      <c r="S75" s="926"/>
      <c r="T75" s="926"/>
      <c r="U75" s="876"/>
      <c r="V75" s="927">
        <v>540</v>
      </c>
      <c r="W75" s="926"/>
      <c r="X75" s="926"/>
      <c r="Y75" s="926"/>
      <c r="Z75" s="876"/>
      <c r="AA75" s="927">
        <v>14</v>
      </c>
      <c r="AB75" s="926"/>
      <c r="AC75" s="926"/>
      <c r="AD75" s="926"/>
      <c r="AE75" s="876"/>
      <c r="AF75" s="927">
        <v>14</v>
      </c>
      <c r="AG75" s="926"/>
      <c r="AH75" s="926"/>
      <c r="AI75" s="926"/>
      <c r="AJ75" s="876"/>
      <c r="AK75" s="927">
        <v>28</v>
      </c>
      <c r="AL75" s="926"/>
      <c r="AM75" s="926"/>
      <c r="AN75" s="926"/>
      <c r="AO75" s="876"/>
      <c r="AP75" s="927" t="s">
        <v>588</v>
      </c>
      <c r="AQ75" s="926"/>
      <c r="AR75" s="926"/>
      <c r="AS75" s="926"/>
      <c r="AT75" s="876"/>
      <c r="AU75" s="927" t="s">
        <v>588</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598</v>
      </c>
      <c r="C76" s="920"/>
      <c r="D76" s="920"/>
      <c r="E76" s="920"/>
      <c r="F76" s="920"/>
      <c r="G76" s="920"/>
      <c r="H76" s="920"/>
      <c r="I76" s="920"/>
      <c r="J76" s="920"/>
      <c r="K76" s="920"/>
      <c r="L76" s="920"/>
      <c r="M76" s="920"/>
      <c r="N76" s="920"/>
      <c r="O76" s="920"/>
      <c r="P76" s="921"/>
      <c r="Q76" s="925">
        <v>147560</v>
      </c>
      <c r="R76" s="926"/>
      <c r="S76" s="926"/>
      <c r="T76" s="926"/>
      <c r="U76" s="876"/>
      <c r="V76" s="927">
        <v>144733</v>
      </c>
      <c r="W76" s="926"/>
      <c r="X76" s="926"/>
      <c r="Y76" s="926"/>
      <c r="Z76" s="876"/>
      <c r="AA76" s="927">
        <v>2827</v>
      </c>
      <c r="AB76" s="926"/>
      <c r="AC76" s="926"/>
      <c r="AD76" s="926"/>
      <c r="AE76" s="876"/>
      <c r="AF76" s="927">
        <v>2827</v>
      </c>
      <c r="AG76" s="926"/>
      <c r="AH76" s="926"/>
      <c r="AI76" s="926"/>
      <c r="AJ76" s="876"/>
      <c r="AK76" s="927">
        <v>2337</v>
      </c>
      <c r="AL76" s="926"/>
      <c r="AM76" s="926"/>
      <c r="AN76" s="926"/>
      <c r="AO76" s="876"/>
      <c r="AP76" s="927" t="s">
        <v>600</v>
      </c>
      <c r="AQ76" s="926"/>
      <c r="AR76" s="926"/>
      <c r="AS76" s="926"/>
      <c r="AT76" s="876"/>
      <c r="AU76" s="927" t="s">
        <v>588</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t="s">
        <v>599</v>
      </c>
      <c r="C77" s="920"/>
      <c r="D77" s="920"/>
      <c r="E77" s="920"/>
      <c r="F77" s="920"/>
      <c r="G77" s="920"/>
      <c r="H77" s="920"/>
      <c r="I77" s="920"/>
      <c r="J77" s="920"/>
      <c r="K77" s="920"/>
      <c r="L77" s="920"/>
      <c r="M77" s="920"/>
      <c r="N77" s="920"/>
      <c r="O77" s="920"/>
      <c r="P77" s="921"/>
      <c r="Q77" s="925">
        <v>24314</v>
      </c>
      <c r="R77" s="926"/>
      <c r="S77" s="926"/>
      <c r="T77" s="926"/>
      <c r="U77" s="876"/>
      <c r="V77" s="927">
        <v>20301</v>
      </c>
      <c r="W77" s="926"/>
      <c r="X77" s="926"/>
      <c r="Y77" s="926"/>
      <c r="Z77" s="876"/>
      <c r="AA77" s="927">
        <v>4013</v>
      </c>
      <c r="AB77" s="926"/>
      <c r="AC77" s="926"/>
      <c r="AD77" s="926"/>
      <c r="AE77" s="876"/>
      <c r="AF77" s="927">
        <v>32328</v>
      </c>
      <c r="AG77" s="926"/>
      <c r="AH77" s="926"/>
      <c r="AI77" s="926"/>
      <c r="AJ77" s="876"/>
      <c r="AK77" s="927" t="s">
        <v>588</v>
      </c>
      <c r="AL77" s="926"/>
      <c r="AM77" s="926"/>
      <c r="AN77" s="926"/>
      <c r="AO77" s="876"/>
      <c r="AP77" s="927">
        <v>55202</v>
      </c>
      <c r="AQ77" s="926"/>
      <c r="AR77" s="926"/>
      <c r="AS77" s="926"/>
      <c r="AT77" s="876"/>
      <c r="AU77" s="927" t="s">
        <v>588</v>
      </c>
      <c r="AV77" s="926"/>
      <c r="AW77" s="926"/>
      <c r="AX77" s="926"/>
      <c r="AY77" s="876"/>
      <c r="AZ77" s="923" t="s">
        <v>601</v>
      </c>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395</v>
      </c>
      <c r="B88" s="836" t="s">
        <v>424</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36" t="s">
        <v>425</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432</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433</v>
      </c>
      <c r="AB109" s="941"/>
      <c r="AC109" s="941"/>
      <c r="AD109" s="941"/>
      <c r="AE109" s="942"/>
      <c r="AF109" s="940" t="s">
        <v>313</v>
      </c>
      <c r="AG109" s="941"/>
      <c r="AH109" s="941"/>
      <c r="AI109" s="941"/>
      <c r="AJ109" s="942"/>
      <c r="AK109" s="940" t="s">
        <v>312</v>
      </c>
      <c r="AL109" s="941"/>
      <c r="AM109" s="941"/>
      <c r="AN109" s="941"/>
      <c r="AO109" s="942"/>
      <c r="AP109" s="940" t="s">
        <v>434</v>
      </c>
      <c r="AQ109" s="941"/>
      <c r="AR109" s="941"/>
      <c r="AS109" s="941"/>
      <c r="AT109" s="943"/>
      <c r="AU109" s="960" t="s">
        <v>432</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433</v>
      </c>
      <c r="BR109" s="941"/>
      <c r="BS109" s="941"/>
      <c r="BT109" s="941"/>
      <c r="BU109" s="942"/>
      <c r="BV109" s="940" t="s">
        <v>313</v>
      </c>
      <c r="BW109" s="941"/>
      <c r="BX109" s="941"/>
      <c r="BY109" s="941"/>
      <c r="BZ109" s="942"/>
      <c r="CA109" s="940" t="s">
        <v>312</v>
      </c>
      <c r="CB109" s="941"/>
      <c r="CC109" s="941"/>
      <c r="CD109" s="941"/>
      <c r="CE109" s="942"/>
      <c r="CF109" s="961" t="s">
        <v>434</v>
      </c>
      <c r="CG109" s="961"/>
      <c r="CH109" s="961"/>
      <c r="CI109" s="961"/>
      <c r="CJ109" s="961"/>
      <c r="CK109" s="940" t="s">
        <v>435</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433</v>
      </c>
      <c r="DH109" s="941"/>
      <c r="DI109" s="941"/>
      <c r="DJ109" s="941"/>
      <c r="DK109" s="942"/>
      <c r="DL109" s="940" t="s">
        <v>313</v>
      </c>
      <c r="DM109" s="941"/>
      <c r="DN109" s="941"/>
      <c r="DO109" s="941"/>
      <c r="DP109" s="942"/>
      <c r="DQ109" s="940" t="s">
        <v>312</v>
      </c>
      <c r="DR109" s="941"/>
      <c r="DS109" s="941"/>
      <c r="DT109" s="941"/>
      <c r="DU109" s="942"/>
      <c r="DV109" s="940" t="s">
        <v>434</v>
      </c>
      <c r="DW109" s="941"/>
      <c r="DX109" s="941"/>
      <c r="DY109" s="941"/>
      <c r="DZ109" s="943"/>
    </row>
    <row r="110" spans="1:131" s="247" customFormat="1" ht="26.25" customHeight="1" x14ac:dyDescent="0.15">
      <c r="A110" s="944" t="s">
        <v>436</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1046635</v>
      </c>
      <c r="AB110" s="948"/>
      <c r="AC110" s="948"/>
      <c r="AD110" s="948"/>
      <c r="AE110" s="949"/>
      <c r="AF110" s="950">
        <v>997339</v>
      </c>
      <c r="AG110" s="948"/>
      <c r="AH110" s="948"/>
      <c r="AI110" s="948"/>
      <c r="AJ110" s="949"/>
      <c r="AK110" s="950">
        <v>1008115</v>
      </c>
      <c r="AL110" s="948"/>
      <c r="AM110" s="948"/>
      <c r="AN110" s="948"/>
      <c r="AO110" s="949"/>
      <c r="AP110" s="951">
        <v>15</v>
      </c>
      <c r="AQ110" s="952"/>
      <c r="AR110" s="952"/>
      <c r="AS110" s="952"/>
      <c r="AT110" s="953"/>
      <c r="AU110" s="954" t="s">
        <v>73</v>
      </c>
      <c r="AV110" s="955"/>
      <c r="AW110" s="955"/>
      <c r="AX110" s="955"/>
      <c r="AY110" s="955"/>
      <c r="AZ110" s="996" t="s">
        <v>437</v>
      </c>
      <c r="BA110" s="945"/>
      <c r="BB110" s="945"/>
      <c r="BC110" s="945"/>
      <c r="BD110" s="945"/>
      <c r="BE110" s="945"/>
      <c r="BF110" s="945"/>
      <c r="BG110" s="945"/>
      <c r="BH110" s="945"/>
      <c r="BI110" s="945"/>
      <c r="BJ110" s="945"/>
      <c r="BK110" s="945"/>
      <c r="BL110" s="945"/>
      <c r="BM110" s="945"/>
      <c r="BN110" s="945"/>
      <c r="BO110" s="945"/>
      <c r="BP110" s="946"/>
      <c r="BQ110" s="982">
        <v>9531800</v>
      </c>
      <c r="BR110" s="983"/>
      <c r="BS110" s="983"/>
      <c r="BT110" s="983"/>
      <c r="BU110" s="983"/>
      <c r="BV110" s="983">
        <v>9505311</v>
      </c>
      <c r="BW110" s="983"/>
      <c r="BX110" s="983"/>
      <c r="BY110" s="983"/>
      <c r="BZ110" s="983"/>
      <c r="CA110" s="983">
        <v>10694379</v>
      </c>
      <c r="CB110" s="983"/>
      <c r="CC110" s="983"/>
      <c r="CD110" s="983"/>
      <c r="CE110" s="983"/>
      <c r="CF110" s="997">
        <v>158.9</v>
      </c>
      <c r="CG110" s="998"/>
      <c r="CH110" s="998"/>
      <c r="CI110" s="998"/>
      <c r="CJ110" s="998"/>
      <c r="CK110" s="999" t="s">
        <v>438</v>
      </c>
      <c r="CL110" s="1000"/>
      <c r="CM110" s="979" t="s">
        <v>439</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440</v>
      </c>
      <c r="DH110" s="983"/>
      <c r="DI110" s="983"/>
      <c r="DJ110" s="983"/>
      <c r="DK110" s="983"/>
      <c r="DL110" s="983" t="s">
        <v>129</v>
      </c>
      <c r="DM110" s="983"/>
      <c r="DN110" s="983"/>
      <c r="DO110" s="983"/>
      <c r="DP110" s="983"/>
      <c r="DQ110" s="983">
        <v>334356</v>
      </c>
      <c r="DR110" s="983"/>
      <c r="DS110" s="983"/>
      <c r="DT110" s="983"/>
      <c r="DU110" s="983"/>
      <c r="DV110" s="984">
        <v>5</v>
      </c>
      <c r="DW110" s="984"/>
      <c r="DX110" s="984"/>
      <c r="DY110" s="984"/>
      <c r="DZ110" s="985"/>
    </row>
    <row r="111" spans="1:131" s="247" customFormat="1" ht="26.25" customHeight="1" x14ac:dyDescent="0.15">
      <c r="A111" s="986" t="s">
        <v>441</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440</v>
      </c>
      <c r="AB111" s="990"/>
      <c r="AC111" s="990"/>
      <c r="AD111" s="990"/>
      <c r="AE111" s="991"/>
      <c r="AF111" s="992" t="s">
        <v>440</v>
      </c>
      <c r="AG111" s="990"/>
      <c r="AH111" s="990"/>
      <c r="AI111" s="990"/>
      <c r="AJ111" s="991"/>
      <c r="AK111" s="992" t="s">
        <v>442</v>
      </c>
      <c r="AL111" s="990"/>
      <c r="AM111" s="990"/>
      <c r="AN111" s="990"/>
      <c r="AO111" s="991"/>
      <c r="AP111" s="993" t="s">
        <v>440</v>
      </c>
      <c r="AQ111" s="994"/>
      <c r="AR111" s="994"/>
      <c r="AS111" s="994"/>
      <c r="AT111" s="995"/>
      <c r="AU111" s="956"/>
      <c r="AV111" s="957"/>
      <c r="AW111" s="957"/>
      <c r="AX111" s="957"/>
      <c r="AY111" s="957"/>
      <c r="AZ111" s="1005" t="s">
        <v>443</v>
      </c>
      <c r="BA111" s="1006"/>
      <c r="BB111" s="1006"/>
      <c r="BC111" s="1006"/>
      <c r="BD111" s="1006"/>
      <c r="BE111" s="1006"/>
      <c r="BF111" s="1006"/>
      <c r="BG111" s="1006"/>
      <c r="BH111" s="1006"/>
      <c r="BI111" s="1006"/>
      <c r="BJ111" s="1006"/>
      <c r="BK111" s="1006"/>
      <c r="BL111" s="1006"/>
      <c r="BM111" s="1006"/>
      <c r="BN111" s="1006"/>
      <c r="BO111" s="1006"/>
      <c r="BP111" s="1007"/>
      <c r="BQ111" s="975">
        <v>16415</v>
      </c>
      <c r="BR111" s="976"/>
      <c r="BS111" s="976"/>
      <c r="BT111" s="976"/>
      <c r="BU111" s="976"/>
      <c r="BV111" s="976">
        <v>35163</v>
      </c>
      <c r="BW111" s="976"/>
      <c r="BX111" s="976"/>
      <c r="BY111" s="976"/>
      <c r="BZ111" s="976"/>
      <c r="CA111" s="976">
        <v>353104</v>
      </c>
      <c r="CB111" s="976"/>
      <c r="CC111" s="976"/>
      <c r="CD111" s="976"/>
      <c r="CE111" s="976"/>
      <c r="CF111" s="970">
        <v>5.2</v>
      </c>
      <c r="CG111" s="971"/>
      <c r="CH111" s="971"/>
      <c r="CI111" s="971"/>
      <c r="CJ111" s="971"/>
      <c r="CK111" s="1001"/>
      <c r="CL111" s="1002"/>
      <c r="CM111" s="972" t="s">
        <v>444</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440</v>
      </c>
      <c r="DH111" s="976"/>
      <c r="DI111" s="976"/>
      <c r="DJ111" s="976"/>
      <c r="DK111" s="976"/>
      <c r="DL111" s="976" t="s">
        <v>445</v>
      </c>
      <c r="DM111" s="976"/>
      <c r="DN111" s="976"/>
      <c r="DO111" s="976"/>
      <c r="DP111" s="976"/>
      <c r="DQ111" s="976" t="s">
        <v>440</v>
      </c>
      <c r="DR111" s="976"/>
      <c r="DS111" s="976"/>
      <c r="DT111" s="976"/>
      <c r="DU111" s="976"/>
      <c r="DV111" s="977" t="s">
        <v>445</v>
      </c>
      <c r="DW111" s="977"/>
      <c r="DX111" s="977"/>
      <c r="DY111" s="977"/>
      <c r="DZ111" s="978"/>
    </row>
    <row r="112" spans="1:131" s="247" customFormat="1" ht="26.25" customHeight="1" x14ac:dyDescent="0.15">
      <c r="A112" s="1008" t="s">
        <v>446</v>
      </c>
      <c r="B112" s="1009"/>
      <c r="C112" s="1006" t="s">
        <v>447</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440</v>
      </c>
      <c r="AB112" s="1015"/>
      <c r="AC112" s="1015"/>
      <c r="AD112" s="1015"/>
      <c r="AE112" s="1016"/>
      <c r="AF112" s="1017" t="s">
        <v>440</v>
      </c>
      <c r="AG112" s="1015"/>
      <c r="AH112" s="1015"/>
      <c r="AI112" s="1015"/>
      <c r="AJ112" s="1016"/>
      <c r="AK112" s="1017" t="s">
        <v>440</v>
      </c>
      <c r="AL112" s="1015"/>
      <c r="AM112" s="1015"/>
      <c r="AN112" s="1015"/>
      <c r="AO112" s="1016"/>
      <c r="AP112" s="1018" t="s">
        <v>440</v>
      </c>
      <c r="AQ112" s="1019"/>
      <c r="AR112" s="1019"/>
      <c r="AS112" s="1019"/>
      <c r="AT112" s="1020"/>
      <c r="AU112" s="956"/>
      <c r="AV112" s="957"/>
      <c r="AW112" s="957"/>
      <c r="AX112" s="957"/>
      <c r="AY112" s="957"/>
      <c r="AZ112" s="1005" t="s">
        <v>448</v>
      </c>
      <c r="BA112" s="1006"/>
      <c r="BB112" s="1006"/>
      <c r="BC112" s="1006"/>
      <c r="BD112" s="1006"/>
      <c r="BE112" s="1006"/>
      <c r="BF112" s="1006"/>
      <c r="BG112" s="1006"/>
      <c r="BH112" s="1006"/>
      <c r="BI112" s="1006"/>
      <c r="BJ112" s="1006"/>
      <c r="BK112" s="1006"/>
      <c r="BL112" s="1006"/>
      <c r="BM112" s="1006"/>
      <c r="BN112" s="1006"/>
      <c r="BO112" s="1006"/>
      <c r="BP112" s="1007"/>
      <c r="BQ112" s="975">
        <v>4882488</v>
      </c>
      <c r="BR112" s="976"/>
      <c r="BS112" s="976"/>
      <c r="BT112" s="976"/>
      <c r="BU112" s="976"/>
      <c r="BV112" s="976">
        <v>4593484</v>
      </c>
      <c r="BW112" s="976"/>
      <c r="BX112" s="976"/>
      <c r="BY112" s="976"/>
      <c r="BZ112" s="976"/>
      <c r="CA112" s="976">
        <v>4381759</v>
      </c>
      <c r="CB112" s="976"/>
      <c r="CC112" s="976"/>
      <c r="CD112" s="976"/>
      <c r="CE112" s="976"/>
      <c r="CF112" s="970">
        <v>65.099999999999994</v>
      </c>
      <c r="CG112" s="971"/>
      <c r="CH112" s="971"/>
      <c r="CI112" s="971"/>
      <c r="CJ112" s="971"/>
      <c r="CK112" s="1001"/>
      <c r="CL112" s="1002"/>
      <c r="CM112" s="972" t="s">
        <v>449</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440</v>
      </c>
      <c r="DH112" s="976"/>
      <c r="DI112" s="976"/>
      <c r="DJ112" s="976"/>
      <c r="DK112" s="976"/>
      <c r="DL112" s="976" t="s">
        <v>445</v>
      </c>
      <c r="DM112" s="976"/>
      <c r="DN112" s="976"/>
      <c r="DO112" s="976"/>
      <c r="DP112" s="976"/>
      <c r="DQ112" s="976" t="s">
        <v>442</v>
      </c>
      <c r="DR112" s="976"/>
      <c r="DS112" s="976"/>
      <c r="DT112" s="976"/>
      <c r="DU112" s="976"/>
      <c r="DV112" s="977" t="s">
        <v>440</v>
      </c>
      <c r="DW112" s="977"/>
      <c r="DX112" s="977"/>
      <c r="DY112" s="977"/>
      <c r="DZ112" s="978"/>
    </row>
    <row r="113" spans="1:130" s="247" customFormat="1" ht="26.25" customHeight="1" x14ac:dyDescent="0.15">
      <c r="A113" s="1010"/>
      <c r="B113" s="1011"/>
      <c r="C113" s="1006" t="s">
        <v>450</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407381</v>
      </c>
      <c r="AB113" s="990"/>
      <c r="AC113" s="990"/>
      <c r="AD113" s="990"/>
      <c r="AE113" s="991"/>
      <c r="AF113" s="992">
        <v>424733</v>
      </c>
      <c r="AG113" s="990"/>
      <c r="AH113" s="990"/>
      <c r="AI113" s="990"/>
      <c r="AJ113" s="991"/>
      <c r="AK113" s="992">
        <v>450117</v>
      </c>
      <c r="AL113" s="990"/>
      <c r="AM113" s="990"/>
      <c r="AN113" s="990"/>
      <c r="AO113" s="991"/>
      <c r="AP113" s="993">
        <v>6.7</v>
      </c>
      <c r="AQ113" s="994"/>
      <c r="AR113" s="994"/>
      <c r="AS113" s="994"/>
      <c r="AT113" s="995"/>
      <c r="AU113" s="956"/>
      <c r="AV113" s="957"/>
      <c r="AW113" s="957"/>
      <c r="AX113" s="957"/>
      <c r="AY113" s="957"/>
      <c r="AZ113" s="1005" t="s">
        <v>451</v>
      </c>
      <c r="BA113" s="1006"/>
      <c r="BB113" s="1006"/>
      <c r="BC113" s="1006"/>
      <c r="BD113" s="1006"/>
      <c r="BE113" s="1006"/>
      <c r="BF113" s="1006"/>
      <c r="BG113" s="1006"/>
      <c r="BH113" s="1006"/>
      <c r="BI113" s="1006"/>
      <c r="BJ113" s="1006"/>
      <c r="BK113" s="1006"/>
      <c r="BL113" s="1006"/>
      <c r="BM113" s="1006"/>
      <c r="BN113" s="1006"/>
      <c r="BO113" s="1006"/>
      <c r="BP113" s="1007"/>
      <c r="BQ113" s="975">
        <v>106095</v>
      </c>
      <c r="BR113" s="976"/>
      <c r="BS113" s="976"/>
      <c r="BT113" s="976"/>
      <c r="BU113" s="976"/>
      <c r="BV113" s="976">
        <v>91793</v>
      </c>
      <c r="BW113" s="976"/>
      <c r="BX113" s="976"/>
      <c r="BY113" s="976"/>
      <c r="BZ113" s="976"/>
      <c r="CA113" s="976">
        <v>91797</v>
      </c>
      <c r="CB113" s="976"/>
      <c r="CC113" s="976"/>
      <c r="CD113" s="976"/>
      <c r="CE113" s="976"/>
      <c r="CF113" s="970">
        <v>1.4</v>
      </c>
      <c r="CG113" s="971"/>
      <c r="CH113" s="971"/>
      <c r="CI113" s="971"/>
      <c r="CJ113" s="971"/>
      <c r="CK113" s="1001"/>
      <c r="CL113" s="1002"/>
      <c r="CM113" s="972" t="s">
        <v>452</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440</v>
      </c>
      <c r="DH113" s="1015"/>
      <c r="DI113" s="1015"/>
      <c r="DJ113" s="1015"/>
      <c r="DK113" s="1016"/>
      <c r="DL113" s="1017" t="s">
        <v>440</v>
      </c>
      <c r="DM113" s="1015"/>
      <c r="DN113" s="1015"/>
      <c r="DO113" s="1015"/>
      <c r="DP113" s="1016"/>
      <c r="DQ113" s="1017" t="s">
        <v>445</v>
      </c>
      <c r="DR113" s="1015"/>
      <c r="DS113" s="1015"/>
      <c r="DT113" s="1015"/>
      <c r="DU113" s="1016"/>
      <c r="DV113" s="1018" t="s">
        <v>445</v>
      </c>
      <c r="DW113" s="1019"/>
      <c r="DX113" s="1019"/>
      <c r="DY113" s="1019"/>
      <c r="DZ113" s="1020"/>
    </row>
    <row r="114" spans="1:130" s="247" customFormat="1" ht="26.25" customHeight="1" x14ac:dyDescent="0.15">
      <c r="A114" s="1010"/>
      <c r="B114" s="1011"/>
      <c r="C114" s="1006" t="s">
        <v>453</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8523</v>
      </c>
      <c r="AB114" s="1015"/>
      <c r="AC114" s="1015"/>
      <c r="AD114" s="1015"/>
      <c r="AE114" s="1016"/>
      <c r="AF114" s="1017">
        <v>12199</v>
      </c>
      <c r="AG114" s="1015"/>
      <c r="AH114" s="1015"/>
      <c r="AI114" s="1015"/>
      <c r="AJ114" s="1016"/>
      <c r="AK114" s="1017">
        <v>12530</v>
      </c>
      <c r="AL114" s="1015"/>
      <c r="AM114" s="1015"/>
      <c r="AN114" s="1015"/>
      <c r="AO114" s="1016"/>
      <c r="AP114" s="1018">
        <v>0.2</v>
      </c>
      <c r="AQ114" s="1019"/>
      <c r="AR114" s="1019"/>
      <c r="AS114" s="1019"/>
      <c r="AT114" s="1020"/>
      <c r="AU114" s="956"/>
      <c r="AV114" s="957"/>
      <c r="AW114" s="957"/>
      <c r="AX114" s="957"/>
      <c r="AY114" s="957"/>
      <c r="AZ114" s="1005" t="s">
        <v>454</v>
      </c>
      <c r="BA114" s="1006"/>
      <c r="BB114" s="1006"/>
      <c r="BC114" s="1006"/>
      <c r="BD114" s="1006"/>
      <c r="BE114" s="1006"/>
      <c r="BF114" s="1006"/>
      <c r="BG114" s="1006"/>
      <c r="BH114" s="1006"/>
      <c r="BI114" s="1006"/>
      <c r="BJ114" s="1006"/>
      <c r="BK114" s="1006"/>
      <c r="BL114" s="1006"/>
      <c r="BM114" s="1006"/>
      <c r="BN114" s="1006"/>
      <c r="BO114" s="1006"/>
      <c r="BP114" s="1007"/>
      <c r="BQ114" s="975">
        <v>2178862</v>
      </c>
      <c r="BR114" s="976"/>
      <c r="BS114" s="976"/>
      <c r="BT114" s="976"/>
      <c r="BU114" s="976"/>
      <c r="BV114" s="976">
        <v>1966602</v>
      </c>
      <c r="BW114" s="976"/>
      <c r="BX114" s="976"/>
      <c r="BY114" s="976"/>
      <c r="BZ114" s="976"/>
      <c r="CA114" s="976">
        <v>1882397</v>
      </c>
      <c r="CB114" s="976"/>
      <c r="CC114" s="976"/>
      <c r="CD114" s="976"/>
      <c r="CE114" s="976"/>
      <c r="CF114" s="970">
        <v>28</v>
      </c>
      <c r="CG114" s="971"/>
      <c r="CH114" s="971"/>
      <c r="CI114" s="971"/>
      <c r="CJ114" s="971"/>
      <c r="CK114" s="1001"/>
      <c r="CL114" s="1002"/>
      <c r="CM114" s="972" t="s">
        <v>455</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129</v>
      </c>
      <c r="DH114" s="1015"/>
      <c r="DI114" s="1015"/>
      <c r="DJ114" s="1015"/>
      <c r="DK114" s="1016"/>
      <c r="DL114" s="1017" t="s">
        <v>440</v>
      </c>
      <c r="DM114" s="1015"/>
      <c r="DN114" s="1015"/>
      <c r="DO114" s="1015"/>
      <c r="DP114" s="1016"/>
      <c r="DQ114" s="1017" t="s">
        <v>440</v>
      </c>
      <c r="DR114" s="1015"/>
      <c r="DS114" s="1015"/>
      <c r="DT114" s="1015"/>
      <c r="DU114" s="1016"/>
      <c r="DV114" s="1018" t="s">
        <v>445</v>
      </c>
      <c r="DW114" s="1019"/>
      <c r="DX114" s="1019"/>
      <c r="DY114" s="1019"/>
      <c r="DZ114" s="1020"/>
    </row>
    <row r="115" spans="1:130" s="247" customFormat="1" ht="26.25" customHeight="1" x14ac:dyDescent="0.15">
      <c r="A115" s="1010"/>
      <c r="B115" s="1011"/>
      <c r="C115" s="1006" t="s">
        <v>456</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4140</v>
      </c>
      <c r="AB115" s="990"/>
      <c r="AC115" s="990"/>
      <c r="AD115" s="990"/>
      <c r="AE115" s="991"/>
      <c r="AF115" s="992">
        <v>4141</v>
      </c>
      <c r="AG115" s="990"/>
      <c r="AH115" s="990"/>
      <c r="AI115" s="990"/>
      <c r="AJ115" s="991"/>
      <c r="AK115" s="992">
        <v>4373</v>
      </c>
      <c r="AL115" s="990"/>
      <c r="AM115" s="990"/>
      <c r="AN115" s="990"/>
      <c r="AO115" s="991"/>
      <c r="AP115" s="993">
        <v>0.1</v>
      </c>
      <c r="AQ115" s="994"/>
      <c r="AR115" s="994"/>
      <c r="AS115" s="994"/>
      <c r="AT115" s="995"/>
      <c r="AU115" s="956"/>
      <c r="AV115" s="957"/>
      <c r="AW115" s="957"/>
      <c r="AX115" s="957"/>
      <c r="AY115" s="957"/>
      <c r="AZ115" s="1005" t="s">
        <v>457</v>
      </c>
      <c r="BA115" s="1006"/>
      <c r="BB115" s="1006"/>
      <c r="BC115" s="1006"/>
      <c r="BD115" s="1006"/>
      <c r="BE115" s="1006"/>
      <c r="BF115" s="1006"/>
      <c r="BG115" s="1006"/>
      <c r="BH115" s="1006"/>
      <c r="BI115" s="1006"/>
      <c r="BJ115" s="1006"/>
      <c r="BK115" s="1006"/>
      <c r="BL115" s="1006"/>
      <c r="BM115" s="1006"/>
      <c r="BN115" s="1006"/>
      <c r="BO115" s="1006"/>
      <c r="BP115" s="1007"/>
      <c r="BQ115" s="975">
        <v>120639</v>
      </c>
      <c r="BR115" s="976"/>
      <c r="BS115" s="976"/>
      <c r="BT115" s="976"/>
      <c r="BU115" s="976"/>
      <c r="BV115" s="976">
        <v>114614</v>
      </c>
      <c r="BW115" s="976"/>
      <c r="BX115" s="976"/>
      <c r="BY115" s="976"/>
      <c r="BZ115" s="976"/>
      <c r="CA115" s="976">
        <v>108809</v>
      </c>
      <c r="CB115" s="976"/>
      <c r="CC115" s="976"/>
      <c r="CD115" s="976"/>
      <c r="CE115" s="976"/>
      <c r="CF115" s="970">
        <v>1.6</v>
      </c>
      <c r="CG115" s="971"/>
      <c r="CH115" s="971"/>
      <c r="CI115" s="971"/>
      <c r="CJ115" s="971"/>
      <c r="CK115" s="1001"/>
      <c r="CL115" s="1002"/>
      <c r="CM115" s="1005" t="s">
        <v>458</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440</v>
      </c>
      <c r="DH115" s="1015"/>
      <c r="DI115" s="1015"/>
      <c r="DJ115" s="1015"/>
      <c r="DK115" s="1016"/>
      <c r="DL115" s="1017" t="s">
        <v>440</v>
      </c>
      <c r="DM115" s="1015"/>
      <c r="DN115" s="1015"/>
      <c r="DO115" s="1015"/>
      <c r="DP115" s="1016"/>
      <c r="DQ115" s="1017" t="s">
        <v>440</v>
      </c>
      <c r="DR115" s="1015"/>
      <c r="DS115" s="1015"/>
      <c r="DT115" s="1015"/>
      <c r="DU115" s="1016"/>
      <c r="DV115" s="1018" t="s">
        <v>445</v>
      </c>
      <c r="DW115" s="1019"/>
      <c r="DX115" s="1019"/>
      <c r="DY115" s="1019"/>
      <c r="DZ115" s="1020"/>
    </row>
    <row r="116" spans="1:130" s="247" customFormat="1" ht="26.25" customHeight="1" x14ac:dyDescent="0.15">
      <c r="A116" s="1012"/>
      <c r="B116" s="1013"/>
      <c r="C116" s="1021" t="s">
        <v>459</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445</v>
      </c>
      <c r="AB116" s="1015"/>
      <c r="AC116" s="1015"/>
      <c r="AD116" s="1015"/>
      <c r="AE116" s="1016"/>
      <c r="AF116" s="1017" t="s">
        <v>445</v>
      </c>
      <c r="AG116" s="1015"/>
      <c r="AH116" s="1015"/>
      <c r="AI116" s="1015"/>
      <c r="AJ116" s="1016"/>
      <c r="AK116" s="1017" t="s">
        <v>442</v>
      </c>
      <c r="AL116" s="1015"/>
      <c r="AM116" s="1015"/>
      <c r="AN116" s="1015"/>
      <c r="AO116" s="1016"/>
      <c r="AP116" s="1018" t="s">
        <v>440</v>
      </c>
      <c r="AQ116" s="1019"/>
      <c r="AR116" s="1019"/>
      <c r="AS116" s="1019"/>
      <c r="AT116" s="1020"/>
      <c r="AU116" s="956"/>
      <c r="AV116" s="957"/>
      <c r="AW116" s="957"/>
      <c r="AX116" s="957"/>
      <c r="AY116" s="957"/>
      <c r="AZ116" s="1023" t="s">
        <v>460</v>
      </c>
      <c r="BA116" s="1024"/>
      <c r="BB116" s="1024"/>
      <c r="BC116" s="1024"/>
      <c r="BD116" s="1024"/>
      <c r="BE116" s="1024"/>
      <c r="BF116" s="1024"/>
      <c r="BG116" s="1024"/>
      <c r="BH116" s="1024"/>
      <c r="BI116" s="1024"/>
      <c r="BJ116" s="1024"/>
      <c r="BK116" s="1024"/>
      <c r="BL116" s="1024"/>
      <c r="BM116" s="1024"/>
      <c r="BN116" s="1024"/>
      <c r="BO116" s="1024"/>
      <c r="BP116" s="1025"/>
      <c r="BQ116" s="975" t="s">
        <v>440</v>
      </c>
      <c r="BR116" s="976"/>
      <c r="BS116" s="976"/>
      <c r="BT116" s="976"/>
      <c r="BU116" s="976"/>
      <c r="BV116" s="976" t="s">
        <v>440</v>
      </c>
      <c r="BW116" s="976"/>
      <c r="BX116" s="976"/>
      <c r="BY116" s="976"/>
      <c r="BZ116" s="976"/>
      <c r="CA116" s="976" t="s">
        <v>129</v>
      </c>
      <c r="CB116" s="976"/>
      <c r="CC116" s="976"/>
      <c r="CD116" s="976"/>
      <c r="CE116" s="976"/>
      <c r="CF116" s="970" t="s">
        <v>440</v>
      </c>
      <c r="CG116" s="971"/>
      <c r="CH116" s="971"/>
      <c r="CI116" s="971"/>
      <c r="CJ116" s="971"/>
      <c r="CK116" s="1001"/>
      <c r="CL116" s="1002"/>
      <c r="CM116" s="972" t="s">
        <v>461</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440</v>
      </c>
      <c r="DH116" s="1015"/>
      <c r="DI116" s="1015"/>
      <c r="DJ116" s="1015"/>
      <c r="DK116" s="1016"/>
      <c r="DL116" s="1017" t="s">
        <v>445</v>
      </c>
      <c r="DM116" s="1015"/>
      <c r="DN116" s="1015"/>
      <c r="DO116" s="1015"/>
      <c r="DP116" s="1016"/>
      <c r="DQ116" s="1017" t="s">
        <v>445</v>
      </c>
      <c r="DR116" s="1015"/>
      <c r="DS116" s="1015"/>
      <c r="DT116" s="1015"/>
      <c r="DU116" s="1016"/>
      <c r="DV116" s="1018" t="s">
        <v>440</v>
      </c>
      <c r="DW116" s="1019"/>
      <c r="DX116" s="1019"/>
      <c r="DY116" s="1019"/>
      <c r="DZ116" s="1020"/>
    </row>
    <row r="117" spans="1:130" s="247" customFormat="1" ht="26.25" customHeight="1" x14ac:dyDescent="0.15">
      <c r="A117" s="960" t="s">
        <v>191</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462</v>
      </c>
      <c r="Z117" s="942"/>
      <c r="AA117" s="1032">
        <v>1466679</v>
      </c>
      <c r="AB117" s="1033"/>
      <c r="AC117" s="1033"/>
      <c r="AD117" s="1033"/>
      <c r="AE117" s="1034"/>
      <c r="AF117" s="1035">
        <v>1438412</v>
      </c>
      <c r="AG117" s="1033"/>
      <c r="AH117" s="1033"/>
      <c r="AI117" s="1033"/>
      <c r="AJ117" s="1034"/>
      <c r="AK117" s="1035">
        <v>1475135</v>
      </c>
      <c r="AL117" s="1033"/>
      <c r="AM117" s="1033"/>
      <c r="AN117" s="1033"/>
      <c r="AO117" s="1034"/>
      <c r="AP117" s="1036"/>
      <c r="AQ117" s="1037"/>
      <c r="AR117" s="1037"/>
      <c r="AS117" s="1037"/>
      <c r="AT117" s="1038"/>
      <c r="AU117" s="956"/>
      <c r="AV117" s="957"/>
      <c r="AW117" s="957"/>
      <c r="AX117" s="957"/>
      <c r="AY117" s="957"/>
      <c r="AZ117" s="1023" t="s">
        <v>463</v>
      </c>
      <c r="BA117" s="1024"/>
      <c r="BB117" s="1024"/>
      <c r="BC117" s="1024"/>
      <c r="BD117" s="1024"/>
      <c r="BE117" s="1024"/>
      <c r="BF117" s="1024"/>
      <c r="BG117" s="1024"/>
      <c r="BH117" s="1024"/>
      <c r="BI117" s="1024"/>
      <c r="BJ117" s="1024"/>
      <c r="BK117" s="1024"/>
      <c r="BL117" s="1024"/>
      <c r="BM117" s="1024"/>
      <c r="BN117" s="1024"/>
      <c r="BO117" s="1024"/>
      <c r="BP117" s="1025"/>
      <c r="BQ117" s="975" t="s">
        <v>129</v>
      </c>
      <c r="BR117" s="976"/>
      <c r="BS117" s="976"/>
      <c r="BT117" s="976"/>
      <c r="BU117" s="976"/>
      <c r="BV117" s="976" t="s">
        <v>440</v>
      </c>
      <c r="BW117" s="976"/>
      <c r="BX117" s="976"/>
      <c r="BY117" s="976"/>
      <c r="BZ117" s="976"/>
      <c r="CA117" s="976" t="s">
        <v>129</v>
      </c>
      <c r="CB117" s="976"/>
      <c r="CC117" s="976"/>
      <c r="CD117" s="976"/>
      <c r="CE117" s="976"/>
      <c r="CF117" s="970" t="s">
        <v>129</v>
      </c>
      <c r="CG117" s="971"/>
      <c r="CH117" s="971"/>
      <c r="CI117" s="971"/>
      <c r="CJ117" s="971"/>
      <c r="CK117" s="1001"/>
      <c r="CL117" s="1002"/>
      <c r="CM117" s="972" t="s">
        <v>464</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129</v>
      </c>
      <c r="DH117" s="1015"/>
      <c r="DI117" s="1015"/>
      <c r="DJ117" s="1015"/>
      <c r="DK117" s="1016"/>
      <c r="DL117" s="1017" t="s">
        <v>440</v>
      </c>
      <c r="DM117" s="1015"/>
      <c r="DN117" s="1015"/>
      <c r="DO117" s="1015"/>
      <c r="DP117" s="1016"/>
      <c r="DQ117" s="1017" t="s">
        <v>440</v>
      </c>
      <c r="DR117" s="1015"/>
      <c r="DS117" s="1015"/>
      <c r="DT117" s="1015"/>
      <c r="DU117" s="1016"/>
      <c r="DV117" s="1018" t="s">
        <v>440</v>
      </c>
      <c r="DW117" s="1019"/>
      <c r="DX117" s="1019"/>
      <c r="DY117" s="1019"/>
      <c r="DZ117" s="1020"/>
    </row>
    <row r="118" spans="1:130" s="247" customFormat="1" ht="26.25" customHeight="1" x14ac:dyDescent="0.15">
      <c r="A118" s="960" t="s">
        <v>435</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433</v>
      </c>
      <c r="AB118" s="941"/>
      <c r="AC118" s="941"/>
      <c r="AD118" s="941"/>
      <c r="AE118" s="942"/>
      <c r="AF118" s="940" t="s">
        <v>313</v>
      </c>
      <c r="AG118" s="941"/>
      <c r="AH118" s="941"/>
      <c r="AI118" s="941"/>
      <c r="AJ118" s="942"/>
      <c r="AK118" s="940" t="s">
        <v>312</v>
      </c>
      <c r="AL118" s="941"/>
      <c r="AM118" s="941"/>
      <c r="AN118" s="941"/>
      <c r="AO118" s="942"/>
      <c r="AP118" s="1027" t="s">
        <v>434</v>
      </c>
      <c r="AQ118" s="1028"/>
      <c r="AR118" s="1028"/>
      <c r="AS118" s="1028"/>
      <c r="AT118" s="1029"/>
      <c r="AU118" s="956"/>
      <c r="AV118" s="957"/>
      <c r="AW118" s="957"/>
      <c r="AX118" s="957"/>
      <c r="AY118" s="957"/>
      <c r="AZ118" s="1030" t="s">
        <v>465</v>
      </c>
      <c r="BA118" s="1021"/>
      <c r="BB118" s="1021"/>
      <c r="BC118" s="1021"/>
      <c r="BD118" s="1021"/>
      <c r="BE118" s="1021"/>
      <c r="BF118" s="1021"/>
      <c r="BG118" s="1021"/>
      <c r="BH118" s="1021"/>
      <c r="BI118" s="1021"/>
      <c r="BJ118" s="1021"/>
      <c r="BK118" s="1021"/>
      <c r="BL118" s="1021"/>
      <c r="BM118" s="1021"/>
      <c r="BN118" s="1021"/>
      <c r="BO118" s="1021"/>
      <c r="BP118" s="1022"/>
      <c r="BQ118" s="1053" t="s">
        <v>440</v>
      </c>
      <c r="BR118" s="1054"/>
      <c r="BS118" s="1054"/>
      <c r="BT118" s="1054"/>
      <c r="BU118" s="1054"/>
      <c r="BV118" s="1054" t="s">
        <v>445</v>
      </c>
      <c r="BW118" s="1054"/>
      <c r="BX118" s="1054"/>
      <c r="BY118" s="1054"/>
      <c r="BZ118" s="1054"/>
      <c r="CA118" s="1054" t="s">
        <v>440</v>
      </c>
      <c r="CB118" s="1054"/>
      <c r="CC118" s="1054"/>
      <c r="CD118" s="1054"/>
      <c r="CE118" s="1054"/>
      <c r="CF118" s="970" t="s">
        <v>129</v>
      </c>
      <c r="CG118" s="971"/>
      <c r="CH118" s="971"/>
      <c r="CI118" s="971"/>
      <c r="CJ118" s="971"/>
      <c r="CK118" s="1001"/>
      <c r="CL118" s="1002"/>
      <c r="CM118" s="972" t="s">
        <v>466</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445</v>
      </c>
      <c r="DH118" s="1015"/>
      <c r="DI118" s="1015"/>
      <c r="DJ118" s="1015"/>
      <c r="DK118" s="1016"/>
      <c r="DL118" s="1017" t="s">
        <v>440</v>
      </c>
      <c r="DM118" s="1015"/>
      <c r="DN118" s="1015"/>
      <c r="DO118" s="1015"/>
      <c r="DP118" s="1016"/>
      <c r="DQ118" s="1017" t="s">
        <v>129</v>
      </c>
      <c r="DR118" s="1015"/>
      <c r="DS118" s="1015"/>
      <c r="DT118" s="1015"/>
      <c r="DU118" s="1016"/>
      <c r="DV118" s="1018" t="s">
        <v>440</v>
      </c>
      <c r="DW118" s="1019"/>
      <c r="DX118" s="1019"/>
      <c r="DY118" s="1019"/>
      <c r="DZ118" s="1020"/>
    </row>
    <row r="119" spans="1:130" s="247" customFormat="1" ht="26.25" customHeight="1" x14ac:dyDescent="0.15">
      <c r="A119" s="1115" t="s">
        <v>438</v>
      </c>
      <c r="B119" s="1000"/>
      <c r="C119" s="979" t="s">
        <v>439</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440</v>
      </c>
      <c r="AB119" s="948"/>
      <c r="AC119" s="948"/>
      <c r="AD119" s="948"/>
      <c r="AE119" s="949"/>
      <c r="AF119" s="950" t="s">
        <v>129</v>
      </c>
      <c r="AG119" s="948"/>
      <c r="AH119" s="948"/>
      <c r="AI119" s="948"/>
      <c r="AJ119" s="949"/>
      <c r="AK119" s="950">
        <v>11</v>
      </c>
      <c r="AL119" s="948"/>
      <c r="AM119" s="948"/>
      <c r="AN119" s="948"/>
      <c r="AO119" s="949"/>
      <c r="AP119" s="951">
        <v>0</v>
      </c>
      <c r="AQ119" s="952"/>
      <c r="AR119" s="952"/>
      <c r="AS119" s="952"/>
      <c r="AT119" s="953"/>
      <c r="AU119" s="958"/>
      <c r="AV119" s="959"/>
      <c r="AW119" s="959"/>
      <c r="AX119" s="959"/>
      <c r="AY119" s="959"/>
      <c r="AZ119" s="278" t="s">
        <v>191</v>
      </c>
      <c r="BA119" s="278"/>
      <c r="BB119" s="278"/>
      <c r="BC119" s="278"/>
      <c r="BD119" s="278"/>
      <c r="BE119" s="278"/>
      <c r="BF119" s="278"/>
      <c r="BG119" s="278"/>
      <c r="BH119" s="278"/>
      <c r="BI119" s="278"/>
      <c r="BJ119" s="278"/>
      <c r="BK119" s="278"/>
      <c r="BL119" s="278"/>
      <c r="BM119" s="278"/>
      <c r="BN119" s="278"/>
      <c r="BO119" s="1031" t="s">
        <v>467</v>
      </c>
      <c r="BP119" s="1062"/>
      <c r="BQ119" s="1053">
        <v>16836299</v>
      </c>
      <c r="BR119" s="1054"/>
      <c r="BS119" s="1054"/>
      <c r="BT119" s="1054"/>
      <c r="BU119" s="1054"/>
      <c r="BV119" s="1054">
        <v>16306967</v>
      </c>
      <c r="BW119" s="1054"/>
      <c r="BX119" s="1054"/>
      <c r="BY119" s="1054"/>
      <c r="BZ119" s="1054"/>
      <c r="CA119" s="1054">
        <v>17512245</v>
      </c>
      <c r="CB119" s="1054"/>
      <c r="CC119" s="1054"/>
      <c r="CD119" s="1054"/>
      <c r="CE119" s="1054"/>
      <c r="CF119" s="1055"/>
      <c r="CG119" s="1056"/>
      <c r="CH119" s="1056"/>
      <c r="CI119" s="1056"/>
      <c r="CJ119" s="1057"/>
      <c r="CK119" s="1003"/>
      <c r="CL119" s="1004"/>
      <c r="CM119" s="1058" t="s">
        <v>468</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16415</v>
      </c>
      <c r="DH119" s="1040"/>
      <c r="DI119" s="1040"/>
      <c r="DJ119" s="1040"/>
      <c r="DK119" s="1041"/>
      <c r="DL119" s="1039">
        <v>35163</v>
      </c>
      <c r="DM119" s="1040"/>
      <c r="DN119" s="1040"/>
      <c r="DO119" s="1040"/>
      <c r="DP119" s="1041"/>
      <c r="DQ119" s="1039">
        <v>18748</v>
      </c>
      <c r="DR119" s="1040"/>
      <c r="DS119" s="1040"/>
      <c r="DT119" s="1040"/>
      <c r="DU119" s="1041"/>
      <c r="DV119" s="1042">
        <v>0.3</v>
      </c>
      <c r="DW119" s="1043"/>
      <c r="DX119" s="1043"/>
      <c r="DY119" s="1043"/>
      <c r="DZ119" s="1044"/>
    </row>
    <row r="120" spans="1:130" s="247" customFormat="1" ht="26.25" customHeight="1" x14ac:dyDescent="0.15">
      <c r="A120" s="1116"/>
      <c r="B120" s="1002"/>
      <c r="C120" s="972" t="s">
        <v>444</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445</v>
      </c>
      <c r="AB120" s="1015"/>
      <c r="AC120" s="1015"/>
      <c r="AD120" s="1015"/>
      <c r="AE120" s="1016"/>
      <c r="AF120" s="1017" t="s">
        <v>445</v>
      </c>
      <c r="AG120" s="1015"/>
      <c r="AH120" s="1015"/>
      <c r="AI120" s="1015"/>
      <c r="AJ120" s="1016"/>
      <c r="AK120" s="1017" t="s">
        <v>445</v>
      </c>
      <c r="AL120" s="1015"/>
      <c r="AM120" s="1015"/>
      <c r="AN120" s="1015"/>
      <c r="AO120" s="1016"/>
      <c r="AP120" s="1018" t="s">
        <v>440</v>
      </c>
      <c r="AQ120" s="1019"/>
      <c r="AR120" s="1019"/>
      <c r="AS120" s="1019"/>
      <c r="AT120" s="1020"/>
      <c r="AU120" s="1045" t="s">
        <v>469</v>
      </c>
      <c r="AV120" s="1046"/>
      <c r="AW120" s="1046"/>
      <c r="AX120" s="1046"/>
      <c r="AY120" s="1047"/>
      <c r="AZ120" s="996" t="s">
        <v>470</v>
      </c>
      <c r="BA120" s="945"/>
      <c r="BB120" s="945"/>
      <c r="BC120" s="945"/>
      <c r="BD120" s="945"/>
      <c r="BE120" s="945"/>
      <c r="BF120" s="945"/>
      <c r="BG120" s="945"/>
      <c r="BH120" s="945"/>
      <c r="BI120" s="945"/>
      <c r="BJ120" s="945"/>
      <c r="BK120" s="945"/>
      <c r="BL120" s="945"/>
      <c r="BM120" s="945"/>
      <c r="BN120" s="945"/>
      <c r="BO120" s="945"/>
      <c r="BP120" s="946"/>
      <c r="BQ120" s="982">
        <v>6171379</v>
      </c>
      <c r="BR120" s="983"/>
      <c r="BS120" s="983"/>
      <c r="BT120" s="983"/>
      <c r="BU120" s="983"/>
      <c r="BV120" s="983">
        <v>6400542</v>
      </c>
      <c r="BW120" s="983"/>
      <c r="BX120" s="983"/>
      <c r="BY120" s="983"/>
      <c r="BZ120" s="983"/>
      <c r="CA120" s="983">
        <v>6215964</v>
      </c>
      <c r="CB120" s="983"/>
      <c r="CC120" s="983"/>
      <c r="CD120" s="983"/>
      <c r="CE120" s="983"/>
      <c r="CF120" s="997">
        <v>92.3</v>
      </c>
      <c r="CG120" s="998"/>
      <c r="CH120" s="998"/>
      <c r="CI120" s="998"/>
      <c r="CJ120" s="998"/>
      <c r="CK120" s="1063" t="s">
        <v>471</v>
      </c>
      <c r="CL120" s="1064"/>
      <c r="CM120" s="1064"/>
      <c r="CN120" s="1064"/>
      <c r="CO120" s="1065"/>
      <c r="CP120" s="1071" t="s">
        <v>472</v>
      </c>
      <c r="CQ120" s="1072"/>
      <c r="CR120" s="1072"/>
      <c r="CS120" s="1072"/>
      <c r="CT120" s="1072"/>
      <c r="CU120" s="1072"/>
      <c r="CV120" s="1072"/>
      <c r="CW120" s="1072"/>
      <c r="CX120" s="1072"/>
      <c r="CY120" s="1072"/>
      <c r="CZ120" s="1072"/>
      <c r="DA120" s="1072"/>
      <c r="DB120" s="1072"/>
      <c r="DC120" s="1072"/>
      <c r="DD120" s="1072"/>
      <c r="DE120" s="1072"/>
      <c r="DF120" s="1073"/>
      <c r="DG120" s="982">
        <v>4713414</v>
      </c>
      <c r="DH120" s="983"/>
      <c r="DI120" s="983"/>
      <c r="DJ120" s="983"/>
      <c r="DK120" s="983"/>
      <c r="DL120" s="983">
        <v>4439389</v>
      </c>
      <c r="DM120" s="983"/>
      <c r="DN120" s="983"/>
      <c r="DO120" s="983"/>
      <c r="DP120" s="983"/>
      <c r="DQ120" s="983">
        <v>4241624</v>
      </c>
      <c r="DR120" s="983"/>
      <c r="DS120" s="983"/>
      <c r="DT120" s="983"/>
      <c r="DU120" s="983"/>
      <c r="DV120" s="984">
        <v>63</v>
      </c>
      <c r="DW120" s="984"/>
      <c r="DX120" s="984"/>
      <c r="DY120" s="984"/>
      <c r="DZ120" s="985"/>
    </row>
    <row r="121" spans="1:130" s="247" customFormat="1" ht="26.25" customHeight="1" x14ac:dyDescent="0.15">
      <c r="A121" s="1116"/>
      <c r="B121" s="1002"/>
      <c r="C121" s="1023" t="s">
        <v>473</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445</v>
      </c>
      <c r="AB121" s="1015"/>
      <c r="AC121" s="1015"/>
      <c r="AD121" s="1015"/>
      <c r="AE121" s="1016"/>
      <c r="AF121" s="1017" t="s">
        <v>445</v>
      </c>
      <c r="AG121" s="1015"/>
      <c r="AH121" s="1015"/>
      <c r="AI121" s="1015"/>
      <c r="AJ121" s="1016"/>
      <c r="AK121" s="1017" t="s">
        <v>445</v>
      </c>
      <c r="AL121" s="1015"/>
      <c r="AM121" s="1015"/>
      <c r="AN121" s="1015"/>
      <c r="AO121" s="1016"/>
      <c r="AP121" s="1018" t="s">
        <v>445</v>
      </c>
      <c r="AQ121" s="1019"/>
      <c r="AR121" s="1019"/>
      <c r="AS121" s="1019"/>
      <c r="AT121" s="1020"/>
      <c r="AU121" s="1048"/>
      <c r="AV121" s="1049"/>
      <c r="AW121" s="1049"/>
      <c r="AX121" s="1049"/>
      <c r="AY121" s="1050"/>
      <c r="AZ121" s="1005" t="s">
        <v>474</v>
      </c>
      <c r="BA121" s="1006"/>
      <c r="BB121" s="1006"/>
      <c r="BC121" s="1006"/>
      <c r="BD121" s="1006"/>
      <c r="BE121" s="1006"/>
      <c r="BF121" s="1006"/>
      <c r="BG121" s="1006"/>
      <c r="BH121" s="1006"/>
      <c r="BI121" s="1006"/>
      <c r="BJ121" s="1006"/>
      <c r="BK121" s="1006"/>
      <c r="BL121" s="1006"/>
      <c r="BM121" s="1006"/>
      <c r="BN121" s="1006"/>
      <c r="BO121" s="1006"/>
      <c r="BP121" s="1007"/>
      <c r="BQ121" s="975">
        <v>1365587</v>
      </c>
      <c r="BR121" s="976"/>
      <c r="BS121" s="976"/>
      <c r="BT121" s="976"/>
      <c r="BU121" s="976"/>
      <c r="BV121" s="976">
        <v>1300392</v>
      </c>
      <c r="BW121" s="976"/>
      <c r="BX121" s="976"/>
      <c r="BY121" s="976"/>
      <c r="BZ121" s="976"/>
      <c r="CA121" s="976">
        <v>1241624</v>
      </c>
      <c r="CB121" s="976"/>
      <c r="CC121" s="976"/>
      <c r="CD121" s="976"/>
      <c r="CE121" s="976"/>
      <c r="CF121" s="970">
        <v>18.399999999999999</v>
      </c>
      <c r="CG121" s="971"/>
      <c r="CH121" s="971"/>
      <c r="CI121" s="971"/>
      <c r="CJ121" s="971"/>
      <c r="CK121" s="1066"/>
      <c r="CL121" s="1067"/>
      <c r="CM121" s="1067"/>
      <c r="CN121" s="1067"/>
      <c r="CO121" s="1068"/>
      <c r="CP121" s="1076" t="s">
        <v>475</v>
      </c>
      <c r="CQ121" s="1077"/>
      <c r="CR121" s="1077"/>
      <c r="CS121" s="1077"/>
      <c r="CT121" s="1077"/>
      <c r="CU121" s="1077"/>
      <c r="CV121" s="1077"/>
      <c r="CW121" s="1077"/>
      <c r="CX121" s="1077"/>
      <c r="CY121" s="1077"/>
      <c r="CZ121" s="1077"/>
      <c r="DA121" s="1077"/>
      <c r="DB121" s="1077"/>
      <c r="DC121" s="1077"/>
      <c r="DD121" s="1077"/>
      <c r="DE121" s="1077"/>
      <c r="DF121" s="1078"/>
      <c r="DG121" s="975">
        <v>167785</v>
      </c>
      <c r="DH121" s="976"/>
      <c r="DI121" s="976"/>
      <c r="DJ121" s="976"/>
      <c r="DK121" s="976"/>
      <c r="DL121" s="976">
        <v>154095</v>
      </c>
      <c r="DM121" s="976"/>
      <c r="DN121" s="976"/>
      <c r="DO121" s="976"/>
      <c r="DP121" s="976"/>
      <c r="DQ121" s="976">
        <v>140135</v>
      </c>
      <c r="DR121" s="976"/>
      <c r="DS121" s="976"/>
      <c r="DT121" s="976"/>
      <c r="DU121" s="976"/>
      <c r="DV121" s="977">
        <v>2.1</v>
      </c>
      <c r="DW121" s="977"/>
      <c r="DX121" s="977"/>
      <c r="DY121" s="977"/>
      <c r="DZ121" s="978"/>
    </row>
    <row r="122" spans="1:130" s="247" customFormat="1" ht="26.25" customHeight="1" x14ac:dyDescent="0.15">
      <c r="A122" s="1116"/>
      <c r="B122" s="1002"/>
      <c r="C122" s="972" t="s">
        <v>455</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445</v>
      </c>
      <c r="AB122" s="1015"/>
      <c r="AC122" s="1015"/>
      <c r="AD122" s="1015"/>
      <c r="AE122" s="1016"/>
      <c r="AF122" s="1017" t="s">
        <v>445</v>
      </c>
      <c r="AG122" s="1015"/>
      <c r="AH122" s="1015"/>
      <c r="AI122" s="1015"/>
      <c r="AJ122" s="1016"/>
      <c r="AK122" s="1017" t="s">
        <v>445</v>
      </c>
      <c r="AL122" s="1015"/>
      <c r="AM122" s="1015"/>
      <c r="AN122" s="1015"/>
      <c r="AO122" s="1016"/>
      <c r="AP122" s="1018" t="s">
        <v>445</v>
      </c>
      <c r="AQ122" s="1019"/>
      <c r="AR122" s="1019"/>
      <c r="AS122" s="1019"/>
      <c r="AT122" s="1020"/>
      <c r="AU122" s="1048"/>
      <c r="AV122" s="1049"/>
      <c r="AW122" s="1049"/>
      <c r="AX122" s="1049"/>
      <c r="AY122" s="1050"/>
      <c r="AZ122" s="1030" t="s">
        <v>476</v>
      </c>
      <c r="BA122" s="1021"/>
      <c r="BB122" s="1021"/>
      <c r="BC122" s="1021"/>
      <c r="BD122" s="1021"/>
      <c r="BE122" s="1021"/>
      <c r="BF122" s="1021"/>
      <c r="BG122" s="1021"/>
      <c r="BH122" s="1021"/>
      <c r="BI122" s="1021"/>
      <c r="BJ122" s="1021"/>
      <c r="BK122" s="1021"/>
      <c r="BL122" s="1021"/>
      <c r="BM122" s="1021"/>
      <c r="BN122" s="1021"/>
      <c r="BO122" s="1021"/>
      <c r="BP122" s="1022"/>
      <c r="BQ122" s="1053">
        <v>11480543</v>
      </c>
      <c r="BR122" s="1054"/>
      <c r="BS122" s="1054"/>
      <c r="BT122" s="1054"/>
      <c r="BU122" s="1054"/>
      <c r="BV122" s="1054">
        <v>11184539</v>
      </c>
      <c r="BW122" s="1054"/>
      <c r="BX122" s="1054"/>
      <c r="BY122" s="1054"/>
      <c r="BZ122" s="1054"/>
      <c r="CA122" s="1054">
        <v>10780150</v>
      </c>
      <c r="CB122" s="1054"/>
      <c r="CC122" s="1054"/>
      <c r="CD122" s="1054"/>
      <c r="CE122" s="1054"/>
      <c r="CF122" s="1074">
        <v>160.1</v>
      </c>
      <c r="CG122" s="1075"/>
      <c r="CH122" s="1075"/>
      <c r="CI122" s="1075"/>
      <c r="CJ122" s="1075"/>
      <c r="CK122" s="1066"/>
      <c r="CL122" s="1067"/>
      <c r="CM122" s="1067"/>
      <c r="CN122" s="1067"/>
      <c r="CO122" s="1068"/>
      <c r="CP122" s="1076" t="s">
        <v>477</v>
      </c>
      <c r="CQ122" s="1077"/>
      <c r="CR122" s="1077"/>
      <c r="CS122" s="1077"/>
      <c r="CT122" s="1077"/>
      <c r="CU122" s="1077"/>
      <c r="CV122" s="1077"/>
      <c r="CW122" s="1077"/>
      <c r="CX122" s="1077"/>
      <c r="CY122" s="1077"/>
      <c r="CZ122" s="1077"/>
      <c r="DA122" s="1077"/>
      <c r="DB122" s="1077"/>
      <c r="DC122" s="1077"/>
      <c r="DD122" s="1077"/>
      <c r="DE122" s="1077"/>
      <c r="DF122" s="1078"/>
      <c r="DG122" s="975" t="s">
        <v>440</v>
      </c>
      <c r="DH122" s="976"/>
      <c r="DI122" s="976"/>
      <c r="DJ122" s="976"/>
      <c r="DK122" s="976"/>
      <c r="DL122" s="976" t="s">
        <v>440</v>
      </c>
      <c r="DM122" s="976"/>
      <c r="DN122" s="976"/>
      <c r="DO122" s="976"/>
      <c r="DP122" s="976"/>
      <c r="DQ122" s="976" t="s">
        <v>440</v>
      </c>
      <c r="DR122" s="976"/>
      <c r="DS122" s="976"/>
      <c r="DT122" s="976"/>
      <c r="DU122" s="976"/>
      <c r="DV122" s="977" t="s">
        <v>440</v>
      </c>
      <c r="DW122" s="977"/>
      <c r="DX122" s="977"/>
      <c r="DY122" s="977"/>
      <c r="DZ122" s="978"/>
    </row>
    <row r="123" spans="1:130" s="247" customFormat="1" ht="26.25" customHeight="1" x14ac:dyDescent="0.15">
      <c r="A123" s="1116"/>
      <c r="B123" s="1002"/>
      <c r="C123" s="972" t="s">
        <v>461</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440</v>
      </c>
      <c r="AB123" s="1015"/>
      <c r="AC123" s="1015"/>
      <c r="AD123" s="1015"/>
      <c r="AE123" s="1016"/>
      <c r="AF123" s="1017" t="s">
        <v>440</v>
      </c>
      <c r="AG123" s="1015"/>
      <c r="AH123" s="1015"/>
      <c r="AI123" s="1015"/>
      <c r="AJ123" s="1016"/>
      <c r="AK123" s="1017" t="s">
        <v>440</v>
      </c>
      <c r="AL123" s="1015"/>
      <c r="AM123" s="1015"/>
      <c r="AN123" s="1015"/>
      <c r="AO123" s="1016"/>
      <c r="AP123" s="1018" t="s">
        <v>440</v>
      </c>
      <c r="AQ123" s="1019"/>
      <c r="AR123" s="1019"/>
      <c r="AS123" s="1019"/>
      <c r="AT123" s="1020"/>
      <c r="AU123" s="1051"/>
      <c r="AV123" s="1052"/>
      <c r="AW123" s="1052"/>
      <c r="AX123" s="1052"/>
      <c r="AY123" s="1052"/>
      <c r="AZ123" s="278" t="s">
        <v>191</v>
      </c>
      <c r="BA123" s="278"/>
      <c r="BB123" s="278"/>
      <c r="BC123" s="278"/>
      <c r="BD123" s="278"/>
      <c r="BE123" s="278"/>
      <c r="BF123" s="278"/>
      <c r="BG123" s="278"/>
      <c r="BH123" s="278"/>
      <c r="BI123" s="278"/>
      <c r="BJ123" s="278"/>
      <c r="BK123" s="278"/>
      <c r="BL123" s="278"/>
      <c r="BM123" s="278"/>
      <c r="BN123" s="278"/>
      <c r="BO123" s="1031" t="s">
        <v>478</v>
      </c>
      <c r="BP123" s="1062"/>
      <c r="BQ123" s="1122">
        <v>19017509</v>
      </c>
      <c r="BR123" s="1088"/>
      <c r="BS123" s="1088"/>
      <c r="BT123" s="1088"/>
      <c r="BU123" s="1088"/>
      <c r="BV123" s="1088">
        <v>18885473</v>
      </c>
      <c r="BW123" s="1088"/>
      <c r="BX123" s="1088"/>
      <c r="BY123" s="1088"/>
      <c r="BZ123" s="1088"/>
      <c r="CA123" s="1088">
        <v>18237738</v>
      </c>
      <c r="CB123" s="1088"/>
      <c r="CC123" s="1088"/>
      <c r="CD123" s="1088"/>
      <c r="CE123" s="1088"/>
      <c r="CF123" s="1055"/>
      <c r="CG123" s="1056"/>
      <c r="CH123" s="1056"/>
      <c r="CI123" s="1056"/>
      <c r="CJ123" s="1057"/>
      <c r="CK123" s="1066"/>
      <c r="CL123" s="1067"/>
      <c r="CM123" s="1067"/>
      <c r="CN123" s="1067"/>
      <c r="CO123" s="1068"/>
      <c r="CP123" s="1076" t="s">
        <v>479</v>
      </c>
      <c r="CQ123" s="1077"/>
      <c r="CR123" s="1077"/>
      <c r="CS123" s="1077"/>
      <c r="CT123" s="1077"/>
      <c r="CU123" s="1077"/>
      <c r="CV123" s="1077"/>
      <c r="CW123" s="1077"/>
      <c r="CX123" s="1077"/>
      <c r="CY123" s="1077"/>
      <c r="CZ123" s="1077"/>
      <c r="DA123" s="1077"/>
      <c r="DB123" s="1077"/>
      <c r="DC123" s="1077"/>
      <c r="DD123" s="1077"/>
      <c r="DE123" s="1077"/>
      <c r="DF123" s="1078"/>
      <c r="DG123" s="1014" t="s">
        <v>239</v>
      </c>
      <c r="DH123" s="1015"/>
      <c r="DI123" s="1015"/>
      <c r="DJ123" s="1015"/>
      <c r="DK123" s="1016"/>
      <c r="DL123" s="1017" t="s">
        <v>480</v>
      </c>
      <c r="DM123" s="1015"/>
      <c r="DN123" s="1015"/>
      <c r="DO123" s="1015"/>
      <c r="DP123" s="1016"/>
      <c r="DQ123" s="1017" t="s">
        <v>481</v>
      </c>
      <c r="DR123" s="1015"/>
      <c r="DS123" s="1015"/>
      <c r="DT123" s="1015"/>
      <c r="DU123" s="1016"/>
      <c r="DV123" s="1018" t="s">
        <v>129</v>
      </c>
      <c r="DW123" s="1019"/>
      <c r="DX123" s="1019"/>
      <c r="DY123" s="1019"/>
      <c r="DZ123" s="1020"/>
    </row>
    <row r="124" spans="1:130" s="247" customFormat="1" ht="26.25" customHeight="1" thickBot="1" x14ac:dyDescent="0.2">
      <c r="A124" s="1116"/>
      <c r="B124" s="1002"/>
      <c r="C124" s="972" t="s">
        <v>464</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482</v>
      </c>
      <c r="AB124" s="1015"/>
      <c r="AC124" s="1015"/>
      <c r="AD124" s="1015"/>
      <c r="AE124" s="1016"/>
      <c r="AF124" s="1017" t="s">
        <v>239</v>
      </c>
      <c r="AG124" s="1015"/>
      <c r="AH124" s="1015"/>
      <c r="AI124" s="1015"/>
      <c r="AJ124" s="1016"/>
      <c r="AK124" s="1017" t="s">
        <v>440</v>
      </c>
      <c r="AL124" s="1015"/>
      <c r="AM124" s="1015"/>
      <c r="AN124" s="1015"/>
      <c r="AO124" s="1016"/>
      <c r="AP124" s="1018" t="s">
        <v>129</v>
      </c>
      <c r="AQ124" s="1019"/>
      <c r="AR124" s="1019"/>
      <c r="AS124" s="1019"/>
      <c r="AT124" s="1020"/>
      <c r="AU124" s="1118" t="s">
        <v>483</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t="s">
        <v>129</v>
      </c>
      <c r="BR124" s="1084"/>
      <c r="BS124" s="1084"/>
      <c r="BT124" s="1084"/>
      <c r="BU124" s="1084"/>
      <c r="BV124" s="1084" t="s">
        <v>129</v>
      </c>
      <c r="BW124" s="1084"/>
      <c r="BX124" s="1084"/>
      <c r="BY124" s="1084"/>
      <c r="BZ124" s="1084"/>
      <c r="CA124" s="1084" t="s">
        <v>129</v>
      </c>
      <c r="CB124" s="1084"/>
      <c r="CC124" s="1084"/>
      <c r="CD124" s="1084"/>
      <c r="CE124" s="1084"/>
      <c r="CF124" s="1085"/>
      <c r="CG124" s="1086"/>
      <c r="CH124" s="1086"/>
      <c r="CI124" s="1086"/>
      <c r="CJ124" s="1087"/>
      <c r="CK124" s="1069"/>
      <c r="CL124" s="1069"/>
      <c r="CM124" s="1069"/>
      <c r="CN124" s="1069"/>
      <c r="CO124" s="1070"/>
      <c r="CP124" s="1076" t="s">
        <v>484</v>
      </c>
      <c r="CQ124" s="1077"/>
      <c r="CR124" s="1077"/>
      <c r="CS124" s="1077"/>
      <c r="CT124" s="1077"/>
      <c r="CU124" s="1077"/>
      <c r="CV124" s="1077"/>
      <c r="CW124" s="1077"/>
      <c r="CX124" s="1077"/>
      <c r="CY124" s="1077"/>
      <c r="CZ124" s="1077"/>
      <c r="DA124" s="1077"/>
      <c r="DB124" s="1077"/>
      <c r="DC124" s="1077"/>
      <c r="DD124" s="1077"/>
      <c r="DE124" s="1077"/>
      <c r="DF124" s="1078"/>
      <c r="DG124" s="1061">
        <v>1289</v>
      </c>
      <c r="DH124" s="1040"/>
      <c r="DI124" s="1040"/>
      <c r="DJ124" s="1040"/>
      <c r="DK124" s="1041"/>
      <c r="DL124" s="1039" t="s">
        <v>480</v>
      </c>
      <c r="DM124" s="1040"/>
      <c r="DN124" s="1040"/>
      <c r="DO124" s="1040"/>
      <c r="DP124" s="1041"/>
      <c r="DQ124" s="1039" t="s">
        <v>481</v>
      </c>
      <c r="DR124" s="1040"/>
      <c r="DS124" s="1040"/>
      <c r="DT124" s="1040"/>
      <c r="DU124" s="1041"/>
      <c r="DV124" s="1042" t="s">
        <v>481</v>
      </c>
      <c r="DW124" s="1043"/>
      <c r="DX124" s="1043"/>
      <c r="DY124" s="1043"/>
      <c r="DZ124" s="1044"/>
    </row>
    <row r="125" spans="1:130" s="247" customFormat="1" ht="26.25" customHeight="1" x14ac:dyDescent="0.15">
      <c r="A125" s="1116"/>
      <c r="B125" s="1002"/>
      <c r="C125" s="972" t="s">
        <v>466</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129</v>
      </c>
      <c r="AB125" s="1015"/>
      <c r="AC125" s="1015"/>
      <c r="AD125" s="1015"/>
      <c r="AE125" s="1016"/>
      <c r="AF125" s="1017" t="s">
        <v>129</v>
      </c>
      <c r="AG125" s="1015"/>
      <c r="AH125" s="1015"/>
      <c r="AI125" s="1015"/>
      <c r="AJ125" s="1016"/>
      <c r="AK125" s="1017" t="s">
        <v>129</v>
      </c>
      <c r="AL125" s="1015"/>
      <c r="AM125" s="1015"/>
      <c r="AN125" s="1015"/>
      <c r="AO125" s="1016"/>
      <c r="AP125" s="1018" t="s">
        <v>129</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485</v>
      </c>
      <c r="CL125" s="1064"/>
      <c r="CM125" s="1064"/>
      <c r="CN125" s="1064"/>
      <c r="CO125" s="1065"/>
      <c r="CP125" s="996" t="s">
        <v>486</v>
      </c>
      <c r="CQ125" s="945"/>
      <c r="CR125" s="945"/>
      <c r="CS125" s="945"/>
      <c r="CT125" s="945"/>
      <c r="CU125" s="945"/>
      <c r="CV125" s="945"/>
      <c r="CW125" s="945"/>
      <c r="CX125" s="945"/>
      <c r="CY125" s="945"/>
      <c r="CZ125" s="945"/>
      <c r="DA125" s="945"/>
      <c r="DB125" s="945"/>
      <c r="DC125" s="945"/>
      <c r="DD125" s="945"/>
      <c r="DE125" s="945"/>
      <c r="DF125" s="946"/>
      <c r="DG125" s="982" t="s">
        <v>129</v>
      </c>
      <c r="DH125" s="983"/>
      <c r="DI125" s="983"/>
      <c r="DJ125" s="983"/>
      <c r="DK125" s="983"/>
      <c r="DL125" s="983" t="s">
        <v>487</v>
      </c>
      <c r="DM125" s="983"/>
      <c r="DN125" s="983"/>
      <c r="DO125" s="983"/>
      <c r="DP125" s="983"/>
      <c r="DQ125" s="983" t="s">
        <v>239</v>
      </c>
      <c r="DR125" s="983"/>
      <c r="DS125" s="983"/>
      <c r="DT125" s="983"/>
      <c r="DU125" s="983"/>
      <c r="DV125" s="984" t="s">
        <v>129</v>
      </c>
      <c r="DW125" s="984"/>
      <c r="DX125" s="984"/>
      <c r="DY125" s="984"/>
      <c r="DZ125" s="985"/>
    </row>
    <row r="126" spans="1:130" s="247" customFormat="1" ht="26.25" customHeight="1" thickBot="1" x14ac:dyDescent="0.2">
      <c r="A126" s="1116"/>
      <c r="B126" s="1002"/>
      <c r="C126" s="972" t="s">
        <v>468</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4140</v>
      </c>
      <c r="AB126" s="1015"/>
      <c r="AC126" s="1015"/>
      <c r="AD126" s="1015"/>
      <c r="AE126" s="1016"/>
      <c r="AF126" s="1017">
        <v>4141</v>
      </c>
      <c r="AG126" s="1015"/>
      <c r="AH126" s="1015"/>
      <c r="AI126" s="1015"/>
      <c r="AJ126" s="1016"/>
      <c r="AK126" s="1017">
        <v>4362</v>
      </c>
      <c r="AL126" s="1015"/>
      <c r="AM126" s="1015"/>
      <c r="AN126" s="1015"/>
      <c r="AO126" s="1016"/>
      <c r="AP126" s="1018">
        <v>0.1</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488</v>
      </c>
      <c r="CQ126" s="1006"/>
      <c r="CR126" s="1006"/>
      <c r="CS126" s="1006"/>
      <c r="CT126" s="1006"/>
      <c r="CU126" s="1006"/>
      <c r="CV126" s="1006"/>
      <c r="CW126" s="1006"/>
      <c r="CX126" s="1006"/>
      <c r="CY126" s="1006"/>
      <c r="CZ126" s="1006"/>
      <c r="DA126" s="1006"/>
      <c r="DB126" s="1006"/>
      <c r="DC126" s="1006"/>
      <c r="DD126" s="1006"/>
      <c r="DE126" s="1006"/>
      <c r="DF126" s="1007"/>
      <c r="DG126" s="975">
        <v>120639</v>
      </c>
      <c r="DH126" s="976"/>
      <c r="DI126" s="976"/>
      <c r="DJ126" s="976"/>
      <c r="DK126" s="976"/>
      <c r="DL126" s="976">
        <v>114614</v>
      </c>
      <c r="DM126" s="976"/>
      <c r="DN126" s="976"/>
      <c r="DO126" s="976"/>
      <c r="DP126" s="976"/>
      <c r="DQ126" s="976">
        <v>108809</v>
      </c>
      <c r="DR126" s="976"/>
      <c r="DS126" s="976"/>
      <c r="DT126" s="976"/>
      <c r="DU126" s="976"/>
      <c r="DV126" s="977">
        <v>1.6</v>
      </c>
      <c r="DW126" s="977"/>
      <c r="DX126" s="977"/>
      <c r="DY126" s="977"/>
      <c r="DZ126" s="978"/>
    </row>
    <row r="127" spans="1:130" s="247" customFormat="1" ht="26.25" customHeight="1" x14ac:dyDescent="0.15">
      <c r="A127" s="1117"/>
      <c r="B127" s="1004"/>
      <c r="C127" s="1058" t="s">
        <v>489</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129</v>
      </c>
      <c r="AB127" s="1015"/>
      <c r="AC127" s="1015"/>
      <c r="AD127" s="1015"/>
      <c r="AE127" s="1016"/>
      <c r="AF127" s="1017" t="s">
        <v>129</v>
      </c>
      <c r="AG127" s="1015"/>
      <c r="AH127" s="1015"/>
      <c r="AI127" s="1015"/>
      <c r="AJ127" s="1016"/>
      <c r="AK127" s="1017" t="s">
        <v>129</v>
      </c>
      <c r="AL127" s="1015"/>
      <c r="AM127" s="1015"/>
      <c r="AN127" s="1015"/>
      <c r="AO127" s="1016"/>
      <c r="AP127" s="1018" t="s">
        <v>129</v>
      </c>
      <c r="AQ127" s="1019"/>
      <c r="AR127" s="1019"/>
      <c r="AS127" s="1019"/>
      <c r="AT127" s="1020"/>
      <c r="AU127" s="283"/>
      <c r="AV127" s="283"/>
      <c r="AW127" s="283"/>
      <c r="AX127" s="1089" t="s">
        <v>490</v>
      </c>
      <c r="AY127" s="1090"/>
      <c r="AZ127" s="1090"/>
      <c r="BA127" s="1090"/>
      <c r="BB127" s="1090"/>
      <c r="BC127" s="1090"/>
      <c r="BD127" s="1090"/>
      <c r="BE127" s="1091"/>
      <c r="BF127" s="1092" t="s">
        <v>491</v>
      </c>
      <c r="BG127" s="1090"/>
      <c r="BH127" s="1090"/>
      <c r="BI127" s="1090"/>
      <c r="BJ127" s="1090"/>
      <c r="BK127" s="1090"/>
      <c r="BL127" s="1091"/>
      <c r="BM127" s="1092" t="s">
        <v>492</v>
      </c>
      <c r="BN127" s="1090"/>
      <c r="BO127" s="1090"/>
      <c r="BP127" s="1090"/>
      <c r="BQ127" s="1090"/>
      <c r="BR127" s="1090"/>
      <c r="BS127" s="1091"/>
      <c r="BT127" s="1092" t="s">
        <v>493</v>
      </c>
      <c r="BU127" s="1090"/>
      <c r="BV127" s="1090"/>
      <c r="BW127" s="1090"/>
      <c r="BX127" s="1090"/>
      <c r="BY127" s="1090"/>
      <c r="BZ127" s="1114"/>
      <c r="CA127" s="283"/>
      <c r="CB127" s="283"/>
      <c r="CC127" s="283"/>
      <c r="CD127" s="284"/>
      <c r="CE127" s="284"/>
      <c r="CF127" s="284"/>
      <c r="CG127" s="281"/>
      <c r="CH127" s="281"/>
      <c r="CI127" s="281"/>
      <c r="CJ127" s="282"/>
      <c r="CK127" s="1080"/>
      <c r="CL127" s="1067"/>
      <c r="CM127" s="1067"/>
      <c r="CN127" s="1067"/>
      <c r="CO127" s="1068"/>
      <c r="CP127" s="1005" t="s">
        <v>494</v>
      </c>
      <c r="CQ127" s="1006"/>
      <c r="CR127" s="1006"/>
      <c r="CS127" s="1006"/>
      <c r="CT127" s="1006"/>
      <c r="CU127" s="1006"/>
      <c r="CV127" s="1006"/>
      <c r="CW127" s="1006"/>
      <c r="CX127" s="1006"/>
      <c r="CY127" s="1006"/>
      <c r="CZ127" s="1006"/>
      <c r="DA127" s="1006"/>
      <c r="DB127" s="1006"/>
      <c r="DC127" s="1006"/>
      <c r="DD127" s="1006"/>
      <c r="DE127" s="1006"/>
      <c r="DF127" s="1007"/>
      <c r="DG127" s="975" t="s">
        <v>440</v>
      </c>
      <c r="DH127" s="976"/>
      <c r="DI127" s="976"/>
      <c r="DJ127" s="976"/>
      <c r="DK127" s="976"/>
      <c r="DL127" s="976" t="s">
        <v>129</v>
      </c>
      <c r="DM127" s="976"/>
      <c r="DN127" s="976"/>
      <c r="DO127" s="976"/>
      <c r="DP127" s="976"/>
      <c r="DQ127" s="976" t="s">
        <v>129</v>
      </c>
      <c r="DR127" s="976"/>
      <c r="DS127" s="976"/>
      <c r="DT127" s="976"/>
      <c r="DU127" s="976"/>
      <c r="DV127" s="977" t="s">
        <v>129</v>
      </c>
      <c r="DW127" s="977"/>
      <c r="DX127" s="977"/>
      <c r="DY127" s="977"/>
      <c r="DZ127" s="978"/>
    </row>
    <row r="128" spans="1:130" s="247" customFormat="1" ht="26.25" customHeight="1" thickBot="1" x14ac:dyDescent="0.2">
      <c r="A128" s="1100" t="s">
        <v>495</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496</v>
      </c>
      <c r="X128" s="1102"/>
      <c r="Y128" s="1102"/>
      <c r="Z128" s="1103"/>
      <c r="AA128" s="1104">
        <v>102301</v>
      </c>
      <c r="AB128" s="1105"/>
      <c r="AC128" s="1105"/>
      <c r="AD128" s="1105"/>
      <c r="AE128" s="1106"/>
      <c r="AF128" s="1107">
        <v>100270</v>
      </c>
      <c r="AG128" s="1105"/>
      <c r="AH128" s="1105"/>
      <c r="AI128" s="1105"/>
      <c r="AJ128" s="1106"/>
      <c r="AK128" s="1107">
        <v>102283</v>
      </c>
      <c r="AL128" s="1105"/>
      <c r="AM128" s="1105"/>
      <c r="AN128" s="1105"/>
      <c r="AO128" s="1106"/>
      <c r="AP128" s="1108"/>
      <c r="AQ128" s="1109"/>
      <c r="AR128" s="1109"/>
      <c r="AS128" s="1109"/>
      <c r="AT128" s="1110"/>
      <c r="AU128" s="283"/>
      <c r="AV128" s="283"/>
      <c r="AW128" s="283"/>
      <c r="AX128" s="944" t="s">
        <v>497</v>
      </c>
      <c r="AY128" s="945"/>
      <c r="AZ128" s="945"/>
      <c r="BA128" s="945"/>
      <c r="BB128" s="945"/>
      <c r="BC128" s="945"/>
      <c r="BD128" s="945"/>
      <c r="BE128" s="946"/>
      <c r="BF128" s="1111" t="s">
        <v>129</v>
      </c>
      <c r="BG128" s="1112"/>
      <c r="BH128" s="1112"/>
      <c r="BI128" s="1112"/>
      <c r="BJ128" s="1112"/>
      <c r="BK128" s="1112"/>
      <c r="BL128" s="1113"/>
      <c r="BM128" s="1111">
        <v>13.83</v>
      </c>
      <c r="BN128" s="1112"/>
      <c r="BO128" s="1112"/>
      <c r="BP128" s="1112"/>
      <c r="BQ128" s="1112"/>
      <c r="BR128" s="1112"/>
      <c r="BS128" s="1113"/>
      <c r="BT128" s="1111">
        <v>20</v>
      </c>
      <c r="BU128" s="1112"/>
      <c r="BV128" s="1112"/>
      <c r="BW128" s="1112"/>
      <c r="BX128" s="1112"/>
      <c r="BY128" s="1112"/>
      <c r="BZ128" s="1135"/>
      <c r="CA128" s="284"/>
      <c r="CB128" s="284"/>
      <c r="CC128" s="284"/>
      <c r="CD128" s="284"/>
      <c r="CE128" s="284"/>
      <c r="CF128" s="284"/>
      <c r="CG128" s="281"/>
      <c r="CH128" s="281"/>
      <c r="CI128" s="281"/>
      <c r="CJ128" s="282"/>
      <c r="CK128" s="1081"/>
      <c r="CL128" s="1082"/>
      <c r="CM128" s="1082"/>
      <c r="CN128" s="1082"/>
      <c r="CO128" s="1083"/>
      <c r="CP128" s="1093" t="s">
        <v>498</v>
      </c>
      <c r="CQ128" s="1094"/>
      <c r="CR128" s="1094"/>
      <c r="CS128" s="1094"/>
      <c r="CT128" s="1094"/>
      <c r="CU128" s="1094"/>
      <c r="CV128" s="1094"/>
      <c r="CW128" s="1094"/>
      <c r="CX128" s="1094"/>
      <c r="CY128" s="1094"/>
      <c r="CZ128" s="1094"/>
      <c r="DA128" s="1094"/>
      <c r="DB128" s="1094"/>
      <c r="DC128" s="1094"/>
      <c r="DD128" s="1094"/>
      <c r="DE128" s="1094"/>
      <c r="DF128" s="1095"/>
      <c r="DG128" s="1096" t="s">
        <v>481</v>
      </c>
      <c r="DH128" s="1097"/>
      <c r="DI128" s="1097"/>
      <c r="DJ128" s="1097"/>
      <c r="DK128" s="1097"/>
      <c r="DL128" s="1097" t="s">
        <v>481</v>
      </c>
      <c r="DM128" s="1097"/>
      <c r="DN128" s="1097"/>
      <c r="DO128" s="1097"/>
      <c r="DP128" s="1097"/>
      <c r="DQ128" s="1097" t="s">
        <v>129</v>
      </c>
      <c r="DR128" s="1097"/>
      <c r="DS128" s="1097"/>
      <c r="DT128" s="1097"/>
      <c r="DU128" s="1097"/>
      <c r="DV128" s="1098" t="s">
        <v>129</v>
      </c>
      <c r="DW128" s="1098"/>
      <c r="DX128" s="1098"/>
      <c r="DY128" s="1098"/>
      <c r="DZ128" s="1099"/>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499</v>
      </c>
      <c r="X129" s="1130"/>
      <c r="Y129" s="1130"/>
      <c r="Z129" s="1131"/>
      <c r="AA129" s="1014">
        <v>7867375</v>
      </c>
      <c r="AB129" s="1015"/>
      <c r="AC129" s="1015"/>
      <c r="AD129" s="1015"/>
      <c r="AE129" s="1016"/>
      <c r="AF129" s="1017">
        <v>7830349</v>
      </c>
      <c r="AG129" s="1015"/>
      <c r="AH129" s="1015"/>
      <c r="AI129" s="1015"/>
      <c r="AJ129" s="1016"/>
      <c r="AK129" s="1017">
        <v>7720113</v>
      </c>
      <c r="AL129" s="1015"/>
      <c r="AM129" s="1015"/>
      <c r="AN129" s="1015"/>
      <c r="AO129" s="1016"/>
      <c r="AP129" s="1132"/>
      <c r="AQ129" s="1133"/>
      <c r="AR129" s="1133"/>
      <c r="AS129" s="1133"/>
      <c r="AT129" s="1134"/>
      <c r="AU129" s="285"/>
      <c r="AV129" s="285"/>
      <c r="AW129" s="285"/>
      <c r="AX129" s="1123" t="s">
        <v>500</v>
      </c>
      <c r="AY129" s="1006"/>
      <c r="AZ129" s="1006"/>
      <c r="BA129" s="1006"/>
      <c r="BB129" s="1006"/>
      <c r="BC129" s="1006"/>
      <c r="BD129" s="1006"/>
      <c r="BE129" s="1007"/>
      <c r="BF129" s="1124" t="s">
        <v>129</v>
      </c>
      <c r="BG129" s="1125"/>
      <c r="BH129" s="1125"/>
      <c r="BI129" s="1125"/>
      <c r="BJ129" s="1125"/>
      <c r="BK129" s="1125"/>
      <c r="BL129" s="1126"/>
      <c r="BM129" s="1124">
        <v>18.829999999999998</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502</v>
      </c>
      <c r="X130" s="1130"/>
      <c r="Y130" s="1130"/>
      <c r="Z130" s="1131"/>
      <c r="AA130" s="1014">
        <v>1039368</v>
      </c>
      <c r="AB130" s="1015"/>
      <c r="AC130" s="1015"/>
      <c r="AD130" s="1015"/>
      <c r="AE130" s="1016"/>
      <c r="AF130" s="1017">
        <v>1003176</v>
      </c>
      <c r="AG130" s="1015"/>
      <c r="AH130" s="1015"/>
      <c r="AI130" s="1015"/>
      <c r="AJ130" s="1016"/>
      <c r="AK130" s="1017">
        <v>988296</v>
      </c>
      <c r="AL130" s="1015"/>
      <c r="AM130" s="1015"/>
      <c r="AN130" s="1015"/>
      <c r="AO130" s="1016"/>
      <c r="AP130" s="1132"/>
      <c r="AQ130" s="1133"/>
      <c r="AR130" s="1133"/>
      <c r="AS130" s="1133"/>
      <c r="AT130" s="1134"/>
      <c r="AU130" s="285"/>
      <c r="AV130" s="285"/>
      <c r="AW130" s="285"/>
      <c r="AX130" s="1123" t="s">
        <v>503</v>
      </c>
      <c r="AY130" s="1006"/>
      <c r="AZ130" s="1006"/>
      <c r="BA130" s="1006"/>
      <c r="BB130" s="1006"/>
      <c r="BC130" s="1006"/>
      <c r="BD130" s="1006"/>
      <c r="BE130" s="1007"/>
      <c r="BF130" s="1160">
        <v>5.0999999999999996</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504</v>
      </c>
      <c r="X131" s="1168"/>
      <c r="Y131" s="1168"/>
      <c r="Z131" s="1169"/>
      <c r="AA131" s="1061">
        <v>6828007</v>
      </c>
      <c r="AB131" s="1040"/>
      <c r="AC131" s="1040"/>
      <c r="AD131" s="1040"/>
      <c r="AE131" s="1041"/>
      <c r="AF131" s="1039">
        <v>6827173</v>
      </c>
      <c r="AG131" s="1040"/>
      <c r="AH131" s="1040"/>
      <c r="AI131" s="1040"/>
      <c r="AJ131" s="1041"/>
      <c r="AK131" s="1039">
        <v>6731817</v>
      </c>
      <c r="AL131" s="1040"/>
      <c r="AM131" s="1040"/>
      <c r="AN131" s="1040"/>
      <c r="AO131" s="1041"/>
      <c r="AP131" s="1170"/>
      <c r="AQ131" s="1171"/>
      <c r="AR131" s="1171"/>
      <c r="AS131" s="1171"/>
      <c r="AT131" s="1172"/>
      <c r="AU131" s="285"/>
      <c r="AV131" s="285"/>
      <c r="AW131" s="285"/>
      <c r="AX131" s="1142" t="s">
        <v>505</v>
      </c>
      <c r="AY131" s="1094"/>
      <c r="AZ131" s="1094"/>
      <c r="BA131" s="1094"/>
      <c r="BB131" s="1094"/>
      <c r="BC131" s="1094"/>
      <c r="BD131" s="1094"/>
      <c r="BE131" s="1095"/>
      <c r="BF131" s="1143" t="s">
        <v>129</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507</v>
      </c>
      <c r="W132" s="1153"/>
      <c r="X132" s="1153"/>
      <c r="Y132" s="1153"/>
      <c r="Z132" s="1154"/>
      <c r="AA132" s="1155">
        <v>4.759954113</v>
      </c>
      <c r="AB132" s="1156"/>
      <c r="AC132" s="1156"/>
      <c r="AD132" s="1156"/>
      <c r="AE132" s="1157"/>
      <c r="AF132" s="1158">
        <v>4.9063646109999999</v>
      </c>
      <c r="AG132" s="1156"/>
      <c r="AH132" s="1156"/>
      <c r="AI132" s="1156"/>
      <c r="AJ132" s="1157"/>
      <c r="AK132" s="1158">
        <v>5.7125141700000004</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508</v>
      </c>
      <c r="W133" s="1136"/>
      <c r="X133" s="1136"/>
      <c r="Y133" s="1136"/>
      <c r="Z133" s="1137"/>
      <c r="AA133" s="1138">
        <v>5</v>
      </c>
      <c r="AB133" s="1139"/>
      <c r="AC133" s="1139"/>
      <c r="AD133" s="1139"/>
      <c r="AE133" s="1140"/>
      <c r="AF133" s="1138">
        <v>5.0999999999999996</v>
      </c>
      <c r="AG133" s="1139"/>
      <c r="AH133" s="1139"/>
      <c r="AI133" s="1139"/>
      <c r="AJ133" s="1140"/>
      <c r="AK133" s="1138">
        <v>5.0999999999999996</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RYvp2mPix6r9C2vLWcPjdXHzN56Ub8uxVmweqAfqYEThI45EtrImy6z2Y1/6yw2r88cCtouHO2GylLwfZ9Zq1A==" saltValue="bM6b9rUW6lKYndoLkXqDI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3+ImQ6sr/L/mfwhaEeIGD983nPnuoUdvfvTCIVcUj9dl5YHwQ3UhIiqeFP9AR0t68KVDGgA2ydugyl/hZ6hJew==" saltValue="Hp5nN5EeDvwMvvit48oy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3drtFz93rA9FTSdHUyWQiTWNNRdnuk5wFp5Q2Qvt/YnmuCiRJiug8ePzcwvTNg0HrO0B8XSNdMYQ33jFkTl1Q==" saltValue="vLpGMntdKE5mKQxGO3upY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517</v>
      </c>
      <c r="AL9" s="1179"/>
      <c r="AM9" s="1179"/>
      <c r="AN9" s="1180"/>
      <c r="AO9" s="313">
        <v>3060587</v>
      </c>
      <c r="AP9" s="313">
        <v>95575</v>
      </c>
      <c r="AQ9" s="314">
        <v>85177</v>
      </c>
      <c r="AR9" s="315">
        <v>12.2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518</v>
      </c>
      <c r="AL10" s="1179"/>
      <c r="AM10" s="1179"/>
      <c r="AN10" s="1180"/>
      <c r="AO10" s="316">
        <v>26556</v>
      </c>
      <c r="AP10" s="316">
        <v>829</v>
      </c>
      <c r="AQ10" s="317">
        <v>6907</v>
      </c>
      <c r="AR10" s="318">
        <v>-88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519</v>
      </c>
      <c r="AL11" s="1179"/>
      <c r="AM11" s="1179"/>
      <c r="AN11" s="1180"/>
      <c r="AO11" s="316">
        <v>57058</v>
      </c>
      <c r="AP11" s="316">
        <v>1782</v>
      </c>
      <c r="AQ11" s="317">
        <v>10862</v>
      </c>
      <c r="AR11" s="318">
        <v>-83.6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520</v>
      </c>
      <c r="AL12" s="1179"/>
      <c r="AM12" s="1179"/>
      <c r="AN12" s="1180"/>
      <c r="AO12" s="316" t="s">
        <v>521</v>
      </c>
      <c r="AP12" s="316" t="s">
        <v>521</v>
      </c>
      <c r="AQ12" s="317">
        <v>1188</v>
      </c>
      <c r="AR12" s="318" t="s">
        <v>521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522</v>
      </c>
      <c r="AL13" s="1179"/>
      <c r="AM13" s="1179"/>
      <c r="AN13" s="1180"/>
      <c r="AO13" s="316" t="s">
        <v>521</v>
      </c>
      <c r="AP13" s="316" t="s">
        <v>521</v>
      </c>
      <c r="AQ13" s="317">
        <v>0</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523</v>
      </c>
      <c r="AL14" s="1179"/>
      <c r="AM14" s="1179"/>
      <c r="AN14" s="1180"/>
      <c r="AO14" s="316">
        <v>89283</v>
      </c>
      <c r="AP14" s="316">
        <v>2788</v>
      </c>
      <c r="AQ14" s="317">
        <v>3894</v>
      </c>
      <c r="AR14" s="318">
        <v>-28.4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524</v>
      </c>
      <c r="AL15" s="1179"/>
      <c r="AM15" s="1179"/>
      <c r="AN15" s="1180"/>
      <c r="AO15" s="316" t="s">
        <v>521</v>
      </c>
      <c r="AP15" s="316" t="s">
        <v>521</v>
      </c>
      <c r="AQ15" s="317">
        <v>2213</v>
      </c>
      <c r="AR15" s="318" t="s">
        <v>521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525</v>
      </c>
      <c r="AL16" s="1182"/>
      <c r="AM16" s="1182"/>
      <c r="AN16" s="1183"/>
      <c r="AO16" s="316">
        <v>-192738</v>
      </c>
      <c r="AP16" s="316">
        <v>-6019</v>
      </c>
      <c r="AQ16" s="317">
        <v>-7350</v>
      </c>
      <c r="AR16" s="318">
        <v>-18.100000000000001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191</v>
      </c>
      <c r="AL17" s="1182"/>
      <c r="AM17" s="1182"/>
      <c r="AN17" s="1183"/>
      <c r="AO17" s="316">
        <v>3040746</v>
      </c>
      <c r="AP17" s="316">
        <v>94955</v>
      </c>
      <c r="AQ17" s="317">
        <v>102890</v>
      </c>
      <c r="AR17" s="318">
        <v>-7.7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530</v>
      </c>
      <c r="AL21" s="1174"/>
      <c r="AM21" s="1174"/>
      <c r="AN21" s="1175"/>
      <c r="AO21" s="328">
        <v>8.2799999999999994</v>
      </c>
      <c r="AP21" s="329">
        <v>9.36</v>
      </c>
      <c r="AQ21" s="330">
        <v>-1.08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531</v>
      </c>
      <c r="AL22" s="1174"/>
      <c r="AM22" s="1174"/>
      <c r="AN22" s="1175"/>
      <c r="AO22" s="333">
        <v>98.5</v>
      </c>
      <c r="AP22" s="334">
        <v>97.4</v>
      </c>
      <c r="AQ22" s="335">
        <v>1.1000000000000001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535</v>
      </c>
      <c r="AL32" s="1190"/>
      <c r="AM32" s="1190"/>
      <c r="AN32" s="1191"/>
      <c r="AO32" s="343">
        <v>1008115</v>
      </c>
      <c r="AP32" s="343">
        <v>31481</v>
      </c>
      <c r="AQ32" s="344">
        <v>58829</v>
      </c>
      <c r="AR32" s="345">
        <v>-46.5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536</v>
      </c>
      <c r="AL33" s="1190"/>
      <c r="AM33" s="1190"/>
      <c r="AN33" s="1191"/>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537</v>
      </c>
      <c r="AL34" s="1190"/>
      <c r="AM34" s="1190"/>
      <c r="AN34" s="1191"/>
      <c r="AO34" s="343" t="s">
        <v>521</v>
      </c>
      <c r="AP34" s="343" t="s">
        <v>521</v>
      </c>
      <c r="AQ34" s="344">
        <v>5</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538</v>
      </c>
      <c r="AL35" s="1190"/>
      <c r="AM35" s="1190"/>
      <c r="AN35" s="1191"/>
      <c r="AO35" s="343">
        <v>450117</v>
      </c>
      <c r="AP35" s="343">
        <v>14056</v>
      </c>
      <c r="AQ35" s="344">
        <v>16408</v>
      </c>
      <c r="AR35" s="345">
        <v>-14.3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539</v>
      </c>
      <c r="AL36" s="1190"/>
      <c r="AM36" s="1190"/>
      <c r="AN36" s="1191"/>
      <c r="AO36" s="343">
        <v>12530</v>
      </c>
      <c r="AP36" s="343">
        <v>391</v>
      </c>
      <c r="AQ36" s="344">
        <v>2516</v>
      </c>
      <c r="AR36" s="345">
        <v>-84.5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540</v>
      </c>
      <c r="AL37" s="1190"/>
      <c r="AM37" s="1190"/>
      <c r="AN37" s="1191"/>
      <c r="AO37" s="343">
        <v>4373</v>
      </c>
      <c r="AP37" s="343">
        <v>137</v>
      </c>
      <c r="AQ37" s="344">
        <v>345</v>
      </c>
      <c r="AR37" s="345">
        <v>-60.3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541</v>
      </c>
      <c r="AL38" s="1193"/>
      <c r="AM38" s="1193"/>
      <c r="AN38" s="1194"/>
      <c r="AO38" s="346" t="s">
        <v>521</v>
      </c>
      <c r="AP38" s="346" t="s">
        <v>521</v>
      </c>
      <c r="AQ38" s="347">
        <v>2</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542</v>
      </c>
      <c r="AL39" s="1193"/>
      <c r="AM39" s="1193"/>
      <c r="AN39" s="1194"/>
      <c r="AO39" s="343">
        <v>-102283</v>
      </c>
      <c r="AP39" s="343">
        <v>-3194</v>
      </c>
      <c r="AQ39" s="344">
        <v>-6030</v>
      </c>
      <c r="AR39" s="345">
        <v>-47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543</v>
      </c>
      <c r="AL40" s="1190"/>
      <c r="AM40" s="1190"/>
      <c r="AN40" s="1191"/>
      <c r="AO40" s="343">
        <v>-988296</v>
      </c>
      <c r="AP40" s="343">
        <v>-30862</v>
      </c>
      <c r="AQ40" s="344">
        <v>-49894</v>
      </c>
      <c r="AR40" s="345">
        <v>-38.1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305</v>
      </c>
      <c r="AL41" s="1196"/>
      <c r="AM41" s="1196"/>
      <c r="AN41" s="1197"/>
      <c r="AO41" s="343">
        <v>384556</v>
      </c>
      <c r="AP41" s="343">
        <v>12009</v>
      </c>
      <c r="AQ41" s="344">
        <v>22182</v>
      </c>
      <c r="AR41" s="345">
        <v>-45.9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512</v>
      </c>
      <c r="AN49" s="1186" t="s">
        <v>547</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1411491</v>
      </c>
      <c r="AN51" s="365">
        <v>42978</v>
      </c>
      <c r="AO51" s="366">
        <v>-28.6</v>
      </c>
      <c r="AP51" s="367">
        <v>63727</v>
      </c>
      <c r="AQ51" s="368">
        <v>-40.200000000000003</v>
      </c>
      <c r="AR51" s="369">
        <v>11.6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1114663</v>
      </c>
      <c r="AN52" s="373">
        <v>33940</v>
      </c>
      <c r="AO52" s="374">
        <v>-36.6</v>
      </c>
      <c r="AP52" s="375">
        <v>34577</v>
      </c>
      <c r="AQ52" s="376">
        <v>-24.1</v>
      </c>
      <c r="AR52" s="377">
        <v>-12.5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1108456</v>
      </c>
      <c r="AN53" s="365">
        <v>34037</v>
      </c>
      <c r="AO53" s="366">
        <v>-20.8</v>
      </c>
      <c r="AP53" s="367">
        <v>66954</v>
      </c>
      <c r="AQ53" s="368">
        <v>5.0999999999999996</v>
      </c>
      <c r="AR53" s="369">
        <v>-25.9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870686</v>
      </c>
      <c r="AN54" s="373">
        <v>26736</v>
      </c>
      <c r="AO54" s="374">
        <v>-21.2</v>
      </c>
      <c r="AP54" s="375">
        <v>37305</v>
      </c>
      <c r="AQ54" s="376">
        <v>7.9</v>
      </c>
      <c r="AR54" s="377">
        <v>-29.1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1089409</v>
      </c>
      <c r="AN55" s="365">
        <v>33654</v>
      </c>
      <c r="AO55" s="366">
        <v>-1.1000000000000001</v>
      </c>
      <c r="AP55" s="367">
        <v>72656</v>
      </c>
      <c r="AQ55" s="368">
        <v>8.5</v>
      </c>
      <c r="AR55" s="369">
        <v>-9.6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910887</v>
      </c>
      <c r="AN56" s="373">
        <v>28139</v>
      </c>
      <c r="AO56" s="374">
        <v>5.2</v>
      </c>
      <c r="AP56" s="375">
        <v>36448</v>
      </c>
      <c r="AQ56" s="376">
        <v>-2.2999999999999998</v>
      </c>
      <c r="AR56" s="377">
        <v>7.5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823296</v>
      </c>
      <c r="AN57" s="365">
        <v>25419</v>
      </c>
      <c r="AO57" s="366">
        <v>-24.5</v>
      </c>
      <c r="AP57" s="367">
        <v>65080</v>
      </c>
      <c r="AQ57" s="368">
        <v>-10.4</v>
      </c>
      <c r="AR57" s="369">
        <v>-14.1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737718</v>
      </c>
      <c r="AN58" s="373">
        <v>22777</v>
      </c>
      <c r="AO58" s="374">
        <v>-19.100000000000001</v>
      </c>
      <c r="AP58" s="375">
        <v>38201</v>
      </c>
      <c r="AQ58" s="376">
        <v>4.8</v>
      </c>
      <c r="AR58" s="377">
        <v>-23.9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2437927</v>
      </c>
      <c r="AN59" s="365">
        <v>76130</v>
      </c>
      <c r="AO59" s="366">
        <v>199.5</v>
      </c>
      <c r="AP59" s="367">
        <v>79288</v>
      </c>
      <c r="AQ59" s="368">
        <v>21.8</v>
      </c>
      <c r="AR59" s="369">
        <v>177.7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1317843</v>
      </c>
      <c r="AN60" s="373">
        <v>41153</v>
      </c>
      <c r="AO60" s="374">
        <v>80.7</v>
      </c>
      <c r="AP60" s="375">
        <v>41870</v>
      </c>
      <c r="AQ60" s="376">
        <v>9.6</v>
      </c>
      <c r="AR60" s="377">
        <v>71.099999999999994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1374116</v>
      </c>
      <c r="AN61" s="380">
        <v>42444</v>
      </c>
      <c r="AO61" s="381">
        <v>24.9</v>
      </c>
      <c r="AP61" s="382">
        <v>69541</v>
      </c>
      <c r="AQ61" s="383">
        <v>-3</v>
      </c>
      <c r="AR61" s="369">
        <v>27.9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990359</v>
      </c>
      <c r="AN62" s="373">
        <v>30549</v>
      </c>
      <c r="AO62" s="374">
        <v>1.8</v>
      </c>
      <c r="AP62" s="375">
        <v>37680</v>
      </c>
      <c r="AQ62" s="376">
        <v>-0.8</v>
      </c>
      <c r="AR62" s="377">
        <v>2.6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9Se5+tzjI634nkh6hRtzgRMrudaZue1AeyK1b3dKT/7L++8y63cVDZXBV1VJe2RKtm+GY223XClglO8WyVAqbg==" saltValue="+5VW9nAd+5cmK+lWN5sc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j0w8leuOOzx9nv81qSh/Iss/mvPl5wbh1qFJ6VMqfeh7iv/5g4Dp7ijXOsQtTyknvSl4SFcXmVmT5QdyCpRQ2g==" saltValue="77hfMjJV0SGZvZouMOWwL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W6NvcnF8VtO58HKUzZBfZi634uBnYjtBDM5viTIMtVmC4Pby3OYodQzDQ3hPXgPR11foQgEix8IHyzugNrQTSQ==" saltValue="zuA6ZIq+9/wdmwAVqsBQX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8" t="s">
        <v>3</v>
      </c>
      <c r="D47" s="1198"/>
      <c r="E47" s="1199"/>
      <c r="F47" s="11">
        <v>19.559999999999999</v>
      </c>
      <c r="G47" s="12">
        <v>17.77</v>
      </c>
      <c r="H47" s="12">
        <v>19.13</v>
      </c>
      <c r="I47" s="12">
        <v>19.25</v>
      </c>
      <c r="J47" s="13">
        <v>19.77</v>
      </c>
    </row>
    <row r="48" spans="2:10" ht="57.75" customHeight="1" x14ac:dyDescent="0.15">
      <c r="B48" s="14"/>
      <c r="C48" s="1200" t="s">
        <v>4</v>
      </c>
      <c r="D48" s="1200"/>
      <c r="E48" s="1201"/>
      <c r="F48" s="15">
        <v>11.54</v>
      </c>
      <c r="G48" s="16">
        <v>7.69</v>
      </c>
      <c r="H48" s="16">
        <v>9.56</v>
      </c>
      <c r="I48" s="16">
        <v>7.3</v>
      </c>
      <c r="J48" s="17">
        <v>9.92</v>
      </c>
    </row>
    <row r="49" spans="2:10" ht="57.75" customHeight="1" thickBot="1" x14ac:dyDescent="0.2">
      <c r="B49" s="18"/>
      <c r="C49" s="1202" t="s">
        <v>5</v>
      </c>
      <c r="D49" s="1202"/>
      <c r="E49" s="1203"/>
      <c r="F49" s="19">
        <v>3.46</v>
      </c>
      <c r="G49" s="20" t="s">
        <v>568</v>
      </c>
      <c r="H49" s="20">
        <v>3.17</v>
      </c>
      <c r="I49" s="20" t="s">
        <v>569</v>
      </c>
      <c r="J49" s="21">
        <v>2.76</v>
      </c>
    </row>
    <row r="50" spans="2:10" ht="13.5" customHeight="1" x14ac:dyDescent="0.15"/>
  </sheetData>
  <sheetProtection algorithmName="SHA-512" hashValue="FYXHv9sJabGjwejtEuUJYiHtPxj7O5GYvKHLOoJzUE2r8Tn9OAJ1K+qSSiQ6QbF6Fksna0lGu7MWId3/LXbcPQ==" saltValue="cAyQyxDCnHGymcun6EeB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2021-03-10T04:27:10Z</cp:lastPrinted>
  <dcterms:created xsi:type="dcterms:W3CDTF">2021-02-05T04:11:18Z</dcterms:created>
  <dcterms:modified xsi:type="dcterms:W3CDTF">2021-10-28T06:52:34Z</dcterms:modified>
  <cp:category/>
</cp:coreProperties>
</file>