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V:\02 財政係\51 調査・通知 等\01 県調査\令和05年度\36　R3財政状況資料集（2回目）\02　公表（HP）\"/>
    </mc:Choice>
  </mc:AlternateContent>
  <xr:revisionPtr revIDLastSave="0" documentId="13_ncr:1_{98368BFD-E5A3-4D11-913A-F2F8F78426C4}" xr6:coauthVersionLast="36" xr6:coauthVersionMax="36" xr10:uidLastSave="{00000000-0000-0000-0000-000000000000}"/>
  <bookViews>
    <workbookView xWindow="0" yWindow="0" windowWidth="19200" windowHeight="725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AM35" i="10"/>
  <c r="C35" i="10"/>
  <c r="CO34" i="10"/>
  <c r="CO35" i="10" s="1"/>
  <c r="CO36" i="10" s="1"/>
  <c r="CO37" i="10" s="1"/>
  <c r="BW34" i="10"/>
  <c r="BW35" i="10" s="1"/>
  <c r="BW36" i="10" s="1"/>
  <c r="BW37" i="10" s="1"/>
  <c r="BW38" i="10" s="1"/>
  <c r="BW39" i="10" s="1"/>
  <c r="BW40" i="10" s="1"/>
  <c r="BW41" i="10" s="1"/>
  <c r="BW42" i="10" s="1"/>
  <c r="BW43"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<sst xmlns="http://schemas.openxmlformats.org/spreadsheetml/2006/main" count="1131" uniqueCount="618">
  <si>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</si>
  <si>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</si>
  <si>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</si>
  <si>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</si>
  <si>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</si>
  <si>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</si>
  <si>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</si>
  <si>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</si>
  <si>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</si>
  <si>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</si>
  <si>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</si>
  <si>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</si>
  <si>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</si>
  <si>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</si>
  <si>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</si>
  <si>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</si>
  <si>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</si>
  <si>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</si>
  <si>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</si>
  <si>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</si>
  <si>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</si>
  <si>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</si>
  <si>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</si>
  <si>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</si>
  <si>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</si>
  <si>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</si>
  <si>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</si>
  <si>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</si>
  <si>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</si>
  <si>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</si>
  <si>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</si>
  <si>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</si>
  <si>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</si>
  <si>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</si>
  <si>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</si>
  <si>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</si>
  <si>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</si>
  <si>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</si>
  <si>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</si>
  <si>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</si>
  <si>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</si>
  <si>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</si>
  <si>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</si>
  <si>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</si>
  <si>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</si>
  <si>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</si>
  <si>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</si>
  <si>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</si>
  <si>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</si>
  <si>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</si>
  <si>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</si>
  <si>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</si>
  <si>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</si>
  <si>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</si>
  <si>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</si>
  <si>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</si>
  <si>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</si>
  <si>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</si>
  <si>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</si>
  <si>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</si>
  <si>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</si>
  <si>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</si>
  <si>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</si>
  <si>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</si>
  <si>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</si>
  <si>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</si>
  <si>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</si>
  <si>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</si>
  <si>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</si>
  <si>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</si>
  <si>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</si>
  <si>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</si>
  <si>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</si>
  <si>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</si>
  <si>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</si>
  <si>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</si>
  <si>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</si>
  <si>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</si>
  <si>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</si>
  <si>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</si>
  <si>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</si>
  <si>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</si>
  <si>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</si>
  <si>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</si>
  <si>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</si>
  <si>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</si>
  <si>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</si>
  <si>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</si>
  <si>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</si>
  <si>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</si>
  <si>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</si>
  <si>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</si>
  <si>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</si>
  <si>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</si>
  <si>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</si>
  <si>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</si>
  <si>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</si>
  <si>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</si>
  <si>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善通寺市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</si>
  <si>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</si>
  <si>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</si>
  <si>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</si>
  <si>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</si>
  <si>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</si>
  <si>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</si>
  <si>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</si>
  <si>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</si>
  <si>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</si>
  <si>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</si>
  <si>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</si>
  <si>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</si>
  <si>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</si>
  <si>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</si>
  <si>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</si>
  <si>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</si>
  <si>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</si>
  <si>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</si>
  <si>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</si>
  <si>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</si>
  <si>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</si>
  <si>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</si>
  <si>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</si>
  <si>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</si>
  <si>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</si>
  <si>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</si>
  <si>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</si>
  <si>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</si>
  <si>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</si>
  <si>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</si>
  <si>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</si>
  <si>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</si>
  <si>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</si>
  <si>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</si>
  <si>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</si>
  <si>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</si>
  <si>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</si>
  <si>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</si>
  <si>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</si>
  <si>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</si>
  <si>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</si>
  <si>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</si>
  <si>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</si>
  <si>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</si>
  <si>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</si>
  <si>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</si>
  <si>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</si>
  <si>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</si>
  <si>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</si>
  <si>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</si>
  <si>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</si>
  <si>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</si>
  <si>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</si>
  <si>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</si>
  <si>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</si>
  <si>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</si>
  <si>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</si>
  <si>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</si>
  <si>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</si>
  <si>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</si>
  <si>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</si>
  <si>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</si>
  <si>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</si>
  <si>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</si>
  <si>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</si>
  <si>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</si>
  <si>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</si>
  <si>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</si>
  <si>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</si>
  <si>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</si>
  <si>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</si>
  <si>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</si>
  <si>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</si>
  <si>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</si>
  <si>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</si>
  <si>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</si>
  <si>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</si>
  <si>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</si>
  <si>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</si>
  <si>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</si>
  <si>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</si>
  <si>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</si>
  <si>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</si>
  <si>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</si>
  <si>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</si>
  <si>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</si>
  <si>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</si>
  <si>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</si>
  <si>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</si>
  <si>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</si>
  <si>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</si>
  <si>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</si>
  <si>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</si>
  <si>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</si>
  <si>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</si>
  <si>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</si>
  <si>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</si>
  <si>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</si>
  <si>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</si>
  <si>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</si>
  <si>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</si>
  <si>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</si>
  <si>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</si>
  <si>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</si>
  <si>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</si>
  <si>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</si>
  <si>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</si>
  <si>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</si>
  <si>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</si>
  <si>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</si>
  <si>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</si>
  <si>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</si>
  <si>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</si>
  <si>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</si>
  <si>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</si>
  <si>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香川県善通寺市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</si>
  <si>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</si>
  <si>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</si>
  <si>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</si>
  <si>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</si>
  <si>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</si>
  <si>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</si>
  <si>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</si>
  <si>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</si>
  <si>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</si>
  <si>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</si>
  <si>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</si>
  <si>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</si>
  <si>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</si>
  <si>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</si>
  <si>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</si>
  <si>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</si>
  <si>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</si>
  <si>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</si>
  <si>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</si>
  <si>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</si>
  <si>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</si>
  <si>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</si>
  <si>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</si>
  <si>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</si>
  <si>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</si>
  <si>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</si>
  <si>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</si>
  <si>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</si>
  <si>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</si>
  <si>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</si>
  <si>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</si>
  <si>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</si>
  <si>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</si>
  <si>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</si>
  <si>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</si>
  <si>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</si>
  <si>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</si>
  <si>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</si>
  <si>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</si>
  <si>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</si>
  <si>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</si>
  <si>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</si>
  <si>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</si>
  <si>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</si>
  <si>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</si>
  <si>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</si>
  <si>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</si>
  <si>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</si>
  <si>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</si>
  <si>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</si>
  <si>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</si>
  <si>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</si>
  <si>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</si>
  <si>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</si>
  <si>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</si>
  <si>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</si>
  <si>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</si>
  <si>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</si>
  <si>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</si>
  <si>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</si>
  <si>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</si>
  <si>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</si>
  <si>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</si>
  <si>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</si>
  <si>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</si>
  <si>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</si>
  <si>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</si>
  <si>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</si>
  <si>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</si>
  <si>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</si>
  <si>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</si>
  <si>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</si>
  <si>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</si>
  <si>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</si>
  <si>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</si>
  <si>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</si>
  <si>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</si>
  <si>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</si>
  <si>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</si>
  <si>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</si>
  <si>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</si>
  <si>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</si>
  <si>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</si>
  <si>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</si>
  <si>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</si>
  <si>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</si>
  <si>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</si>
  <si>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</si>
  <si>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</si>
  <si>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</si>
  <si>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</si>
  <si>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</si>
  <si>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</si>
  <si>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</si>
  <si>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</si>
  <si>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</si>
  <si>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</si>
  <si>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</si>
  <si>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</si>
  <si>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</si>
  <si>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</si>
  <si>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</si>
  <si>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</si>
  <si>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</si>
  <si>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</si>
  <si>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</si>
  <si>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</si>
  <si>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</si>
  <si>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</si>
  <si>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</si>
  <si>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</si>
  <si>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</si>
  <si>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</si>
  <si>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</si>
  <si>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</si>
  <si>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</si>
  <si>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</si>
  <si>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</si>
  <si>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</si>
  <si>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</si>
  <si>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</si>
  <si>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</si>
  <si>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</si>
  <si>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</si>
  <si>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</si>
  <si>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</si>
  <si>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</si>
  <si>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</si>
  <si>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</si>
  <si>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</si>
  <si>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</si>
  <si>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</si>
  <si>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</si>
  <si>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</si>
  <si>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</si>
  <si>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</si>
  <si>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</si>
  <si>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</si>
  <si>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</si>
  <si>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</si>
  <si>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</si>
  <si>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</si>
  <si>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</si>
  <si>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</si>
  <si>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</si>
  <si>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</si>
  <si>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</si>
  <si>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</si>
  <si>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</si>
  <si>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</si>
  <si>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</si>
  <si>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</si>
  <si>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</si>
  <si>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香川県善通寺市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</si>
  <si>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</si>
  <si>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</si>
  <si>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</si>
  <si>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</si>
  <si>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</si>
  <si>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</si>
  <si>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</si>
  <si>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</si>
  <si>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</si>
  <si>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</si>
  <si>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</si>
  <si>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</si>
  <si>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</si>
  <si>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</si>
  <si>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</si>
  <si>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</si>
  <si>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</si>
  <si>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</si>
  <si>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</si>
  <si>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</si>
  <si>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</si>
  <si>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</si>
  <si>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</si>
  <si>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</si>
  <si>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</si>
  <si>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</si>
  <si>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</si>
  <si>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</si>
  <si>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</si>
  <si>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</si>
  <si>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</si>
  <si>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</si>
  <si>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</si>
  <si>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善通寺市特別会計国民健康保険</t>
    <phoneticPr fontId="5"/>
  </si>
  <si>
    <t>善通寺市特別会計介護保険</t>
    <phoneticPr fontId="5"/>
  </si>
  <si>
    <t>善通寺市特別会計介護予防サービス</t>
    <phoneticPr fontId="5"/>
  </si>
  <si>
    <t>善通寺市特別会計後期高齢者医療</t>
    <phoneticPr fontId="5"/>
  </si>
  <si>
    <t>善通寺市下水道事業会計</t>
    <phoneticPr fontId="5"/>
  </si>
  <si>
    <t>法適用企業</t>
    <phoneticPr fontId="5"/>
  </si>
  <si>
    <t>善通寺市特別会計農業集落排水</t>
    <phoneticPr fontId="5"/>
  </si>
  <si>
    <t>法非適用企業</t>
    <phoneticPr fontId="5"/>
  </si>
  <si>
    <t>善通寺市特別会計太陽光発電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</si>
  <si>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</si>
  <si>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</si>
  <si>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</si>
  <si>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</si>
  <si>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</si>
  <si>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</si>
  <si>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</si>
  <si>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</si>
  <si>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</si>
  <si>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</si>
  <si>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</si>
  <si>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</si>
  <si>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</si>
  <si>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</si>
  <si>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</si>
  <si>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</si>
  <si>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</si>
  <si>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</si>
  <si>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</si>
  <si>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</si>
  <si>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</si>
  <si>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</si>
  <si>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</si>
  <si>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</si>
  <si>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</si>
  <si>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</si>
  <si>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</si>
  <si>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</si>
  <si>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</si>
  <si>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</si>
  <si>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</si>
  <si>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</si>
  <si>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</si>
  <si>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</si>
  <si>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</si>
  <si>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</si>
  <si>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</si>
  <si>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</si>
  <si>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</si>
  <si>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</si>
  <si>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</si>
  <si>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</si>
  <si>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</si>
  <si>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</si>
  <si>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</si>
  <si>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</si>
  <si>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</si>
  <si>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</si>
  <si>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</si>
  <si>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</si>
  <si>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</si>
  <si>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</si>
  <si>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</si>
  <si>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</si>
  <si>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</si>
  <si>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</si>
  <si>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</si>
  <si>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</si>
  <si>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</si>
  <si>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</si>
  <si>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</si>
  <si>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</si>
  <si>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善通寺市下水道事業会計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</si>
  <si>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</si>
  <si>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</si>
  <si>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善通寺市特別会計農業集落排水</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</si>
  <si>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</si>
  <si>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善通寺市特別会計介護保険</t>
    <phoneticPr fontId="5"/>
  </si>
  <si>
    <t>(Ｆ)</t>
    <phoneticPr fontId="5"/>
  </si>
  <si>
    <t>善通寺市特別会計介護予防サービス</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</si>
  <si>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</si>
  <si>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</si>
  <si>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</si>
  <si>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</si>
  <si>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</si>
  <si>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</si>
  <si>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</si>
  <si>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</si>
  <si>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</si>
  <si>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</si>
  <si>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</si>
  <si>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</si>
  <si>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</si>
  <si>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</si>
  <si>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</si>
  <si>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</si>
  <si>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</si>
  <si>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</si>
  <si>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</si>
  <si>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</si>
  <si>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</si>
  <si>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</si>
  <si>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</si>
  <si>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</si>
  <si>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</si>
  <si>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</si>
  <si>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</si>
  <si>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</si>
  <si>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</si>
  <si>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</si>
  <si>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</si>
  <si>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</si>
  <si>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</si>
  <si>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</si>
  <si>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</si>
  <si>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</si>
  <si>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</si>
  <si>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</si>
  <si>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</si>
  <si>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</si>
  <si>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</si>
  <si>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</si>
  <si>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</si>
  <si>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</si>
  <si>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</si>
  <si>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</si>
  <si>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</si>
  <si>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</si>
  <si>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</si>
  <si>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</si>
  <si>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</si>
  <si>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</si>
  <si>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</si>
  <si>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</si>
  <si>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</si>
  <si>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</si>
  <si>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</si>
  <si>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</si>
  <si>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</si>
  <si>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</si>
  <si>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</si>
  <si>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</si>
  <si>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</si>
  <si>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</si>
  <si>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</si>
  <si>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</si>
  <si>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</si>
  <si>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</si>
  <si>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</si>
  <si>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</si>
  <si>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</si>
  <si>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</si>
  <si>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</si>
  <si>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</si>
  <si>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</si>
  <si>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</si>
  <si>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</si>
  <si>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</si>
  <si>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</si>
  <si>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</si>
  <si>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</si>
  <si>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</si>
  <si>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</si>
  <si>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2.28</t>
  </si>
  <si>
    <t>一般会計</t>
  </si>
  <si>
    <t>善通寺市下水道事業会計</t>
  </si>
  <si>
    <t>善通寺市特別会計介護保険</t>
  </si>
  <si>
    <t>善通寺市特別会計国民健康保険</t>
  </si>
  <si>
    <t>善通寺市特別会計農業集落排水</t>
  </si>
  <si>
    <t>善通寺市特別会計後期高齢者医療</t>
  </si>
  <si>
    <t>善通寺市特別会計太陽光発電</t>
  </si>
  <si>
    <t>善通寺市特別会計介護予防サービス</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</si>
  <si>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</si>
  <si>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</si>
  <si>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</si>
  <si>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</si>
  <si>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</si>
  <si>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</si>
  <si>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</si>
  <si>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</si>
  <si>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</si>
  <si>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中讃広域行政事務組合（一般会計）</t>
    <rPh sb="0" eb="10">
      <t>チュウサンコウイキギョウセイジムクミアイ</t>
    </rPh>
    <rPh sb="11" eb="13">
      <t>イッパン</t>
    </rPh>
    <rPh sb="13" eb="15">
      <t>カイケイ</t>
    </rPh>
    <phoneticPr fontId="2"/>
  </si>
  <si>
    <t>中讃広域行政事務組合（仲善クリーンセンター）</t>
    <rPh sb="0" eb="10">
      <t>チュウサンコウイキギョウセイジムクミアイ</t>
    </rPh>
    <rPh sb="11" eb="12">
      <t>チュウ</t>
    </rPh>
    <rPh sb="12" eb="13">
      <t>ゼン</t>
    </rPh>
    <phoneticPr fontId="2"/>
  </si>
  <si>
    <t>中讃広域行政事務組合（クリントピア丸亀）</t>
    <rPh sb="0" eb="10">
      <t>チュウサンコウイキギョウセイジムクミアイ</t>
    </rPh>
    <rPh sb="17" eb="19">
      <t>マルガメ</t>
    </rPh>
    <phoneticPr fontId="2"/>
  </si>
  <si>
    <t>中讃広域行政事務組合（瀬戸グリーンセンター）</t>
    <rPh sb="0" eb="10">
      <t>チュウサンコウイキギョウセイジムクミアイ</t>
    </rPh>
    <rPh sb="11" eb="13">
      <t>セト</t>
    </rPh>
    <phoneticPr fontId="2"/>
  </si>
  <si>
    <t>まんのう町外三ヶ市町山林組合</t>
    <rPh sb="4" eb="5">
      <t>チョウ</t>
    </rPh>
    <rPh sb="5" eb="6">
      <t>ソト</t>
    </rPh>
    <rPh sb="6" eb="7">
      <t>サン</t>
    </rPh>
    <rPh sb="8" eb="10">
      <t>シチョウ</t>
    </rPh>
    <rPh sb="10" eb="12">
      <t>サンリン</t>
    </rPh>
    <rPh sb="12" eb="14">
      <t>クミアイ</t>
    </rPh>
    <phoneticPr fontId="2"/>
  </si>
  <si>
    <t>まんのう町外三ヶ市町（七箇地区）山林組合</t>
    <rPh sb="4" eb="5">
      <t>チョウ</t>
    </rPh>
    <rPh sb="5" eb="6">
      <t>ソト</t>
    </rPh>
    <rPh sb="6" eb="7">
      <t>サン</t>
    </rPh>
    <rPh sb="8" eb="10">
      <t>シチョウ</t>
    </rPh>
    <rPh sb="11" eb="12">
      <t>シチ</t>
    </rPh>
    <rPh sb="12" eb="13">
      <t>カ</t>
    </rPh>
    <rPh sb="13" eb="15">
      <t>チク</t>
    </rPh>
    <rPh sb="16" eb="18">
      <t>サンリン</t>
    </rPh>
    <rPh sb="18" eb="20">
      <t>クミアイ</t>
    </rPh>
    <phoneticPr fontId="2"/>
  </si>
  <si>
    <t>まんのう町外二ヶ市町（十郷地区）山林組合</t>
    <rPh sb="4" eb="5">
      <t>チョウ</t>
    </rPh>
    <rPh sb="5" eb="6">
      <t>ソト</t>
    </rPh>
    <rPh sb="6" eb="7">
      <t>ニ</t>
    </rPh>
    <rPh sb="8" eb="10">
      <t>シチョウ</t>
    </rPh>
    <rPh sb="11" eb="12">
      <t>ジュッ</t>
    </rPh>
    <rPh sb="12" eb="13">
      <t>ゴウ</t>
    </rPh>
    <rPh sb="13" eb="15">
      <t>チク</t>
    </rPh>
    <rPh sb="16" eb="18">
      <t>サンリン</t>
    </rPh>
    <rPh sb="18" eb="20">
      <t>クミアイ</t>
    </rPh>
    <phoneticPr fontId="2"/>
  </si>
  <si>
    <t>香川県市町総合事務組合</t>
    <rPh sb="0" eb="2">
      <t>カガワ</t>
    </rPh>
    <rPh sb="2" eb="3">
      <t>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</si>
  <si>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</si>
  <si>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</si>
  <si>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香川県広域水道企業団（水道事業会計）</t>
    <rPh sb="0" eb="3">
      <t>カガワケン</t>
    </rPh>
    <rPh sb="3" eb="5">
      <t>コウイキ</t>
    </rPh>
    <rPh sb="5" eb="7">
      <t>スイドウ</t>
    </rPh>
    <rPh sb="7" eb="10">
      <t>キギョウダン</t>
    </rPh>
    <rPh sb="11" eb="13">
      <t>スイドウ</t>
    </rPh>
    <rPh sb="13" eb="15">
      <t>ジギョウ</t>
    </rPh>
    <rPh sb="15" eb="17">
      <t>カイケイ</t>
    </rPh>
    <phoneticPr fontId="2"/>
  </si>
  <si>
    <t>法適用企業</t>
    <rPh sb="0" eb="3">
      <t>ホウテキヨウ</t>
    </rPh>
    <rPh sb="3" eb="5">
      <t>キギョウ</t>
    </rPh>
    <phoneticPr fontId="2"/>
  </si>
  <si>
    <t>善通寺市土地開発公社</t>
    <rPh sb="0" eb="10">
      <t>ゼンツウジシトチカイハツコウシャ</t>
    </rPh>
    <phoneticPr fontId="2"/>
  </si>
  <si>
    <t>（公財）ハートスクエア善通寺</t>
    <rPh sb="1" eb="2">
      <t>コウ</t>
    </rPh>
    <rPh sb="2" eb="3">
      <t>ザイ</t>
    </rPh>
    <rPh sb="11" eb="14">
      <t>ゼンツウジ</t>
    </rPh>
    <phoneticPr fontId="2"/>
  </si>
  <si>
    <t>（株）まんでがん</t>
    <rPh sb="0" eb="3">
      <t>カブ</t>
    </rPh>
    <phoneticPr fontId="2"/>
  </si>
  <si>
    <t>（公財）善通寺市農地管理公社</t>
    <rPh sb="1" eb="2">
      <t>コウ</t>
    </rPh>
    <rPh sb="2" eb="3">
      <t>ザイ</t>
    </rPh>
    <rPh sb="4" eb="8">
      <t>ゼンツウジシ</t>
    </rPh>
    <rPh sb="8" eb="10">
      <t>ノウチ</t>
    </rPh>
    <rPh sb="10" eb="12">
      <t>カンリ</t>
    </rPh>
    <rPh sb="12" eb="14">
      <t>コウシャ</t>
    </rPh>
    <phoneticPr fontId="2"/>
  </si>
  <si>
    <t>-</t>
    <phoneticPr fontId="2"/>
  </si>
  <si>
    <t>香川県広域水道企業団（工業用水道事業会計）</t>
    <rPh sb="0" eb="3">
      <t>カガワケン</t>
    </rPh>
    <rPh sb="3" eb="5">
      <t>コウイキ</t>
    </rPh>
    <rPh sb="5" eb="7">
      <t>スイドウ</t>
    </rPh>
    <rPh sb="7" eb="10">
      <t>キギョウダン</t>
    </rPh>
    <rPh sb="11" eb="14">
      <t>コウギョウヨウ</t>
    </rPh>
    <rPh sb="14" eb="16">
      <t>スイドウ</t>
    </rPh>
    <rPh sb="16" eb="18">
      <t>ジギョウ</t>
    </rPh>
    <rPh sb="18" eb="20">
      <t>カイケイ</t>
    </rPh>
    <phoneticPr fontId="2"/>
  </si>
  <si>
    <t>ふるさと基金</t>
    <rPh sb="4" eb="6">
      <t>キキン</t>
    </rPh>
    <phoneticPr fontId="5"/>
  </si>
  <si>
    <t>庁舎整備基金</t>
    <rPh sb="0" eb="6">
      <t>チョウシャセイビキキン</t>
    </rPh>
    <phoneticPr fontId="5"/>
  </si>
  <si>
    <t>公共施設整備基金</t>
    <rPh sb="0" eb="8">
      <t>コウキョウシセツセイビキキン</t>
    </rPh>
    <phoneticPr fontId="5"/>
  </si>
  <si>
    <t>地域福祉基金</t>
    <rPh sb="0" eb="6">
      <t>チイキフクシキキン</t>
    </rPh>
    <phoneticPr fontId="5"/>
  </si>
  <si>
    <t>ずっと元気なふるさと善通寺応援基金</t>
    <rPh sb="3" eb="5">
      <t>ゲンキ</t>
    </rPh>
    <rPh sb="10" eb="17">
      <t>ゼンツウジオウエンキキン</t>
    </rPh>
    <phoneticPr fontId="5"/>
  </si>
  <si>
    <t>〇</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</si>
  <si>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</si>
  <si>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</si>
  <si>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</si>
  <si>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新庁舎建設事業の実施に伴い、令和3年度決算において将来負担負担額が充当可能財源を上回り、将来負担比率が正の値となった。令和4年度においては老朽化している旧庁舎の解体を実施することとしており、その分有形固定資産減価償却率の改善は見込めるものの、その他の公共施設における老朽化対策は依然未着手なものが多く、大幅な改善は望めない。各施設の個別施設計画に基づき、集約化・複合化のほか、役割を終える施設の除却を推進し、適正な施設管理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</si>
  <si>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</si>
  <si>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</si>
  <si>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</si>
  <si>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</si>
  <si>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</si>
  <si>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</si>
  <si>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類似団体内平均値と比較して未だ低い水準を維持しているものの、増加傾向にある。令和4年度に新庁舎建設事業が完了となるため、引き続き市債の借入れ及び基金の取崩しを予定しているため、将来負担比率は今後数年間は増加する見込みである。実質公債費比率については、当該事業に伴う市債の償還が令和7年度から本格化していく予定であるが、過去に借入れた大型事業に係る市債の償還が終了する事に伴い、今後数年間は横ばい又は微増に留ま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</si>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</sst>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16C05C3-4C05-4B7B-880E-696708B6C9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C698-4D1A-B1BB-C4E57C59D4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33654</c:v>
                </c:pt>
                <c:pt idx="1">
                  <c:v>25419</c:v>
                </c:pt>
                <c:pt idx="2">
                  <c:v>76130</c:v>
                </c:pt>
                <c:pt idx="3">
                  <c:v>55191</c:v>
                </c:pt>
                <c:pt idx="4">
                  <c:v>93726</c:v>
                </c:pt>
              </c:numCache>
            </c:numRef>
          </c:val>
          <c:smooth val="0"/>
          <c:extLst>
            <c:ext xmlns:c16="http://schemas.microsoft.com/office/drawing/2014/chart" uri="{C3380CC4-5D6E-409C-BE32-E72D297353CC}">
              <c16:uniqueId val="{00000001-C698-4D1A-B1BB-C4E57C59D4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9.56</c:v>
                </c:pt>
                <c:pt idx="1">
                  <c:v>7.3</c:v>
                </c:pt>
                <c:pt idx="2">
                  <c:v>9.92</c:v>
                </c:pt>
                <c:pt idx="3">
                  <c:v>8.7100000000000009</c:v>
                </c:pt>
                <c:pt idx="4">
                  <c:v>11.58</c:v>
                </c:pt>
              </c:numCache>
            </c:numRef>
          </c:val>
          <c:extLst>
            <c:ext xmlns:c16="http://schemas.microsoft.com/office/drawing/2014/chart" uri="{C3380CC4-5D6E-409C-BE32-E72D297353CC}">
              <c16:uniqueId val="{00000000-ACA1-4108-ABEF-8814AB0483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19.13</c:v>
                </c:pt>
                <c:pt idx="1">
                  <c:v>19.25</c:v>
                </c:pt>
                <c:pt idx="2">
                  <c:v>19.77</c:v>
                </c:pt>
                <c:pt idx="3">
                  <c:v>20.6</c:v>
                </c:pt>
                <c:pt idx="4">
                  <c:v>18.14</c:v>
                </c:pt>
              </c:numCache>
            </c:numRef>
          </c:val>
          <c:extLst>
            <c:ext xmlns:c16="http://schemas.microsoft.com/office/drawing/2014/chart" uri="{C3380CC4-5D6E-409C-BE32-E72D297353CC}">
              <c16:uniqueId val="{00000001-ACA1-4108-ABEF-8814AB0483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3.17</c:v>
                </c:pt>
                <c:pt idx="1">
                  <c:v>-2.2799999999999998</c:v>
                </c:pt>
                <c:pt idx="2">
                  <c:v>2.76</c:v>
                </c:pt>
                <c:pt idx="3">
                  <c:v>0.67</c:v>
                </c:pt>
                <c:pt idx="4">
                  <c:v>1.74</c:v>
                </c:pt>
              </c:numCache>
            </c:numRef>
          </c:val>
          <c:smooth val="0"/>
          <c:extLst>
            <c:ext xmlns:c16="http://schemas.microsoft.com/office/drawing/2014/chart" uri="{C3380CC4-5D6E-409C-BE32-E72D297353CC}">
              <c16:uniqueId val="{00000002-ACA1-4108-ABEF-8814AB0483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15.97</c:v>
                </c:pt>
                <c:pt idx="2">
                  <c:v>#N/A</c:v>
                </c:pt>
                <c:pt idx="3">
                  <c:v>0.14000000000000001</c:v>
                </c:pt>
                <c:pt idx="4">
                  <c:v>#N/A</c:v>
                </c:pt>
                <c:pt idx="5">
                  <c:v>0.3</c:v>
                </c:pt>
                <c:pt idx="6">
                  <c:v>0</c:v>
                </c:pt>
                <c:pt idx="7">
                  <c:v>0</c:v>
                </c:pt>
                <c:pt idx="8">
                  <c:v>0</c:v>
                </c:pt>
                <c:pt idx="9">
                  <c:v>0</c:v>
                </c:pt>
              </c:numCache>
            </c:numRef>
          </c:val>
          <c:extLst>
            <c:ext xmlns:c16="http://schemas.microsoft.com/office/drawing/2014/chart" uri="{C3380CC4-5D6E-409C-BE32-E72D297353CC}">
              <c16:uniqueId val="{00000000-C817-4D9F-8D52-55CB1FBF82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17-4D9F-8D52-55CB1FBF82DA}"/>
            </c:ext>
          </c:extLst>
        </c:ser>
        <c:ser>
          <c:idx val="2"/>
          <c:order val="2"/>
          <c:tx>
            <c:strRef>
              <c:f>データシート!$A$29</c:f>
              <c:strCache>
                <c:ptCount val="1"/>
                <c:pt idx="0">
                  <c:v>善通寺市特別会計介護予防サービス</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2-C817-4D9F-8D52-55CB1FBF82DA}"/>
            </c:ext>
          </c:extLst>
        </c:ser>
        <c:ser>
          <c:idx val="3"/>
          <c:order val="3"/>
          <c:tx>
            <c:strRef>
              <c:f>データシート!$A$30</c:f>
              <c:strCache>
                <c:ptCount val="1"/>
                <c:pt idx="0">
                  <c:v>善通寺市特別会計太陽光発電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0.06</c:v>
                </c:pt>
                <c:pt idx="8">
                  <c:v>#N/A</c:v>
                </c:pt>
                <c:pt idx="9">
                  <c:v>0</c:v>
                </c:pt>
              </c:numCache>
            </c:numRef>
          </c:val>
          <c:extLst>
            <c:ext xmlns:c16="http://schemas.microsoft.com/office/drawing/2014/chart" uri="{C3380CC4-5D6E-409C-BE32-E72D297353CC}">
              <c16:uniqueId val="{00000003-C817-4D9F-8D52-55CB1FBF82DA}"/>
            </c:ext>
          </c:extLst>
        </c:ser>
        <c:ser>
          <c:idx val="4"/>
          <c:order val="4"/>
          <c:tx>
            <c:strRef>
              <c:f>データシート!$A$31</c:f>
              <c:strCache>
                <c:ptCount val="1"/>
                <c:pt idx="0">
                  <c:v>善通寺市特別会計後期高齢者医療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0.03</c:v>
                </c:pt>
                <c:pt idx="8">
                  <c:v>#N/A</c:v>
                </c:pt>
                <c:pt idx="9">
                  <c:v>0</c:v>
                </c:pt>
              </c:numCache>
            </c:numRef>
          </c:val>
          <c:extLst>
            <c:ext xmlns:c16="http://schemas.microsoft.com/office/drawing/2014/chart" uri="{C3380CC4-5D6E-409C-BE32-E72D297353CC}">
              <c16:uniqueId val="{00000004-C817-4D9F-8D52-55CB1FBF82DA}"/>
            </c:ext>
          </c:extLst>
        </c:ser>
        <c:ser>
          <c:idx val="5"/>
          <c:order val="5"/>
          <c:tx>
            <c:strRef>
              <c:f>データシート!$A$32</c:f>
              <c:strCache>
                <c:ptCount val="1"/>
                <c:pt idx="0">
                  <c:v>善通寺市特別会計農業集落排水</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5-C817-4D9F-8D52-55CB1FBF82DA}"/>
            </c:ext>
          </c:extLst>
        </c:ser>
        <c:ser>
          <c:idx val="6"/>
          <c:order val="6"/>
          <c:tx>
            <c:strRef>
              <c:f>データシート!$A$33</c:f>
              <c:strCache>
                <c:ptCount val="1"/>
                <c:pt idx="0">
                  <c:v>善通寺市特別会計国民健康保険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0.78</c:v>
                </c:pt>
                <c:pt idx="2">
                  <c:v>#N/A</c:v>
                </c:pt>
                <c:pt idx="3">
                  <c:v>0.51</c:v>
                </c:pt>
                <c:pt idx="4">
                  <c:v>#N/A</c:v>
                </c:pt>
                <c:pt idx="5">
                  <c:v>0.69</c:v>
                </c:pt>
                <c:pt idx="6">
                  <c:v>#N/A</c:v>
                </c:pt>
                <c:pt idx="7">
                  <c:v>1.2</c:v>
                </c:pt>
                <c:pt idx="8">
                  <c:v>#N/A</c:v>
                </c:pt>
                <c:pt idx="9">
                  <c:v>0.84</c:v>
                </c:pt>
              </c:numCache>
            </c:numRef>
          </c:val>
          <c:extLst>
            <c:ext xmlns:c16="http://schemas.microsoft.com/office/drawing/2014/chart" uri="{C3380CC4-5D6E-409C-BE32-E72D297353CC}">
              <c16:uniqueId val="{00000006-C817-4D9F-8D52-55CB1FBF82DA}"/>
            </c:ext>
          </c:extLst>
        </c:ser>
        <c:ser>
          <c:idx val="7"/>
          <c:order val="7"/>
          <c:tx>
            <c:strRef>
              <c:f>データシート!$A$34</c:f>
              <c:strCache>
                <c:ptCount val="1"/>
                <c:pt idx="0">
                  <c:v>善通寺市特別会計介護保険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1.33</c:v>
                </c:pt>
                <c:pt idx="2">
                  <c:v>#N/A</c:v>
                </c:pt>
                <c:pt idx="3">
                  <c:v>0.76</c:v>
                </c:pt>
                <c:pt idx="4">
                  <c:v>#N/A</c:v>
                </c:pt>
                <c:pt idx="5">
                  <c:v>0.76</c:v>
                </c:pt>
                <c:pt idx="6">
                  <c:v>#N/A</c:v>
                </c:pt>
                <c:pt idx="7">
                  <c:v>1.28</c:v>
                </c:pt>
                <c:pt idx="8">
                  <c:v>#N/A</c:v>
                </c:pt>
                <c:pt idx="9">
                  <c:v>1.26</c:v>
                </c:pt>
              </c:numCache>
            </c:numRef>
          </c:val>
          <c:extLst>
            <c:ext xmlns:c16="http://schemas.microsoft.com/office/drawing/2014/chart" uri="{C3380CC4-5D6E-409C-BE32-E72D297353CC}">
              <c16:uniqueId val="{00000007-C817-4D9F-8D52-55CB1FBF82DA}"/>
            </c:ext>
          </c:extLst>
        </c:ser>
        <c:ser>
          <c:idx val="8"/>
          <c:order val="8"/>
          <c:tx>
            <c:strRef>
              <c:f>データシート!$A$35</c:f>
              <c:strCache>
                <c:ptCount val="1"/>
                <c:pt idx="0">
                  <c:v>善通寺市下水道事業会計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1.47</c:v>
                </c:pt>
                <c:pt idx="8">
                  <c:v>#N/A</c:v>
                </c:pt>
                <c:pt idx="9">
                  <c:v>2.16</c:v>
                </c:pt>
              </c:numCache>
            </c:numRef>
          </c:val>
          <c:extLst>
            <c:ext xmlns:c16="http://schemas.microsoft.com/office/drawing/2014/chart" uri="{C3380CC4-5D6E-409C-BE32-E72D297353CC}">
              <c16:uniqueId val="{00000008-C817-4D9F-8D52-55CB1FBF82D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9.56</c:v>
                </c:pt>
                <c:pt idx="2">
                  <c:v>#N/A</c:v>
                </c:pt>
                <c:pt idx="3">
                  <c:v>7.3</c:v>
                </c:pt>
                <c:pt idx="4">
                  <c:v>#N/A</c:v>
                </c:pt>
                <c:pt idx="5">
                  <c:v>9.92</c:v>
                </c:pt>
                <c:pt idx="6">
                  <c:v>#N/A</c:v>
                </c:pt>
                <c:pt idx="7">
                  <c:v>8.7100000000000009</c:v>
                </c:pt>
                <c:pt idx="8">
                  <c:v>#N/A</c:v>
                </c:pt>
                <c:pt idx="9">
                  <c:v>11.58</c:v>
                </c:pt>
              </c:numCache>
            </c:numRef>
          </c:val>
          <c:extLst>
            <c:ext xmlns:c16="http://schemas.microsoft.com/office/drawing/2014/chart" uri="{C3380CC4-5D6E-409C-BE32-E72D297353CC}">
              <c16:uniqueId val="{00000009-C817-4D9F-8D52-55CB1FBF82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1141</c:v>
                </c:pt>
                <c:pt idx="5">
                  <c:v>1103</c:v>
                </c:pt>
                <c:pt idx="8">
                  <c:v>1091</c:v>
                </c:pt>
                <c:pt idx="11">
                  <c:v>1077</c:v>
                </c:pt>
                <c:pt idx="14">
                  <c:v>1081</c:v>
                </c:pt>
              </c:numCache>
            </c:numRef>
          </c:val>
          <c:extLst>
            <c:ext xmlns:c16="http://schemas.microsoft.com/office/drawing/2014/chart" uri="{C3380CC4-5D6E-409C-BE32-E72D297353CC}">
              <c16:uniqueId val="{00000000-497C-43D6-9972-7F499460D4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7C-43D6-9972-7F499460D4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c:v>
                </c:pt>
                <c:pt idx="3">
                  <c:v>4</c:v>
                </c:pt>
                <c:pt idx="6">
                  <c:v>4</c:v>
                </c:pt>
                <c:pt idx="9">
                  <c:v>0</c:v>
                </c:pt>
                <c:pt idx="12">
                  <c:v>2</c:v>
                </c:pt>
              </c:numCache>
            </c:numRef>
          </c:val>
          <c:extLst>
            <c:ext xmlns:c16="http://schemas.microsoft.com/office/drawing/2014/chart" uri="{C3380CC4-5D6E-409C-BE32-E72D297353CC}">
              <c16:uniqueId val="{00000002-497C-43D6-9972-7F499460D4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c:v>
                </c:pt>
                <c:pt idx="3">
                  <c:v>12</c:v>
                </c:pt>
                <c:pt idx="6">
                  <c:v>13</c:v>
                </c:pt>
                <c:pt idx="9">
                  <c:v>14</c:v>
                </c:pt>
                <c:pt idx="12">
                  <c:v>13</c:v>
                </c:pt>
              </c:numCache>
            </c:numRef>
          </c:val>
          <c:extLst>
            <c:ext xmlns:c16="http://schemas.microsoft.com/office/drawing/2014/chart" uri="{C3380CC4-5D6E-409C-BE32-E72D297353CC}">
              <c16:uniqueId val="{00000003-497C-43D6-9972-7F499460D4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407</c:v>
                </c:pt>
                <c:pt idx="3">
                  <c:v>425</c:v>
                </c:pt>
                <c:pt idx="6">
                  <c:v>450</c:v>
                </c:pt>
                <c:pt idx="9">
                  <c:v>463</c:v>
                </c:pt>
                <c:pt idx="12">
                  <c:v>455</c:v>
                </c:pt>
              </c:numCache>
            </c:numRef>
          </c:val>
          <c:extLst>
            <c:ext xmlns:c16="http://schemas.microsoft.com/office/drawing/2014/chart" uri="{C3380CC4-5D6E-409C-BE32-E72D297353CC}">
              <c16:uniqueId val="{00000004-497C-43D6-9972-7F499460D4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7C-43D6-9972-7F499460D4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7C-43D6-9972-7F499460D4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1047</c:v>
                </c:pt>
                <c:pt idx="3">
                  <c:v>997</c:v>
                </c:pt>
                <c:pt idx="6">
                  <c:v>1008</c:v>
                </c:pt>
                <c:pt idx="9">
                  <c:v>1028</c:v>
                </c:pt>
                <c:pt idx="12">
                  <c:v>1032</c:v>
                </c:pt>
              </c:numCache>
            </c:numRef>
          </c:val>
          <c:extLst>
            <c:ext xmlns:c16="http://schemas.microsoft.com/office/drawing/2014/chart" uri="{C3380CC4-5D6E-409C-BE32-E72D297353CC}">
              <c16:uniqueId val="{00000007-497C-43D6-9972-7F499460D4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326</c:v>
                </c:pt>
                <c:pt idx="2">
                  <c:v>#N/A</c:v>
                </c:pt>
                <c:pt idx="3">
                  <c:v>#N/A</c:v>
                </c:pt>
                <c:pt idx="4">
                  <c:v>335</c:v>
                </c:pt>
                <c:pt idx="5">
                  <c:v>#N/A</c:v>
                </c:pt>
                <c:pt idx="6">
                  <c:v>#N/A</c:v>
                </c:pt>
                <c:pt idx="7">
                  <c:v>384</c:v>
                </c:pt>
                <c:pt idx="8">
                  <c:v>#N/A</c:v>
                </c:pt>
                <c:pt idx="9">
                  <c:v>#N/A</c:v>
                </c:pt>
                <c:pt idx="10">
                  <c:v>428</c:v>
                </c:pt>
                <c:pt idx="11">
                  <c:v>#N/A</c:v>
                </c:pt>
                <c:pt idx="12">
                  <c:v>#N/A</c:v>
                </c:pt>
                <c:pt idx="13">
                  <c:v>421</c:v>
                </c:pt>
                <c:pt idx="14">
                  <c:v>#N/A</c:v>
                </c:pt>
              </c:numCache>
            </c:numRef>
          </c:val>
          <c:smooth val="0"/>
          <c:extLst>
            <c:ext xmlns:c16="http://schemas.microsoft.com/office/drawing/2014/chart" uri="{C3380CC4-5D6E-409C-BE32-E72D297353CC}">
              <c16:uniqueId val="{00000008-497C-43D6-9972-7F499460D4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11481</c:v>
                </c:pt>
                <c:pt idx="5">
                  <c:v>11185</c:v>
                </c:pt>
                <c:pt idx="8">
                  <c:v>10780</c:v>
                </c:pt>
                <c:pt idx="11">
                  <c:v>10697</c:v>
                </c:pt>
                <c:pt idx="14">
                  <c:v>10667</c:v>
                </c:pt>
              </c:numCache>
            </c:numRef>
          </c:val>
          <c:extLst>
            <c:ext xmlns:c16="http://schemas.microsoft.com/office/drawing/2014/chart" uri="{C3380CC4-5D6E-409C-BE32-E72D297353CC}">
              <c16:uniqueId val="{00000000-C1DB-4277-9939-45913A2C42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1366</c:v>
                </c:pt>
                <c:pt idx="5">
                  <c:v>1300</c:v>
                </c:pt>
                <c:pt idx="8">
                  <c:v>1242</c:v>
                </c:pt>
                <c:pt idx="11">
                  <c:v>1178</c:v>
                </c:pt>
                <c:pt idx="14">
                  <c:v>1065</c:v>
                </c:pt>
              </c:numCache>
            </c:numRef>
          </c:val>
          <c:extLst>
            <c:ext xmlns:c16="http://schemas.microsoft.com/office/drawing/2014/chart" uri="{C3380CC4-5D6E-409C-BE32-E72D297353CC}">
              <c16:uniqueId val="{00000001-C1DB-4277-9939-45913A2C42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6171</c:v>
                </c:pt>
                <c:pt idx="5">
                  <c:v>6401</c:v>
                </c:pt>
                <c:pt idx="8">
                  <c:v>6216</c:v>
                </c:pt>
                <c:pt idx="11">
                  <c:v>6200</c:v>
                </c:pt>
                <c:pt idx="14">
                  <c:v>5434</c:v>
                </c:pt>
              </c:numCache>
            </c:numRef>
          </c:val>
          <c:extLst>
            <c:ext xmlns:c16="http://schemas.microsoft.com/office/drawing/2014/chart" uri="{C3380CC4-5D6E-409C-BE32-E72D297353CC}">
              <c16:uniqueId val="{00000002-C1DB-4277-9939-45913A2C42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DB-4277-9939-45913A2C42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DB-4277-9939-45913A2C42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121</c:v>
                </c:pt>
                <c:pt idx="3">
                  <c:v>115</c:v>
                </c:pt>
                <c:pt idx="6">
                  <c:v>109</c:v>
                </c:pt>
                <c:pt idx="9">
                  <c:v>103</c:v>
                </c:pt>
                <c:pt idx="12">
                  <c:v>98</c:v>
                </c:pt>
              </c:numCache>
            </c:numRef>
          </c:val>
          <c:extLst>
            <c:ext xmlns:c16="http://schemas.microsoft.com/office/drawing/2014/chart" uri="{C3380CC4-5D6E-409C-BE32-E72D297353CC}">
              <c16:uniqueId val="{00000005-C1DB-4277-9939-45913A2C42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2179</c:v>
                </c:pt>
                <c:pt idx="3">
                  <c:v>1967</c:v>
                </c:pt>
                <c:pt idx="6">
                  <c:v>1882</c:v>
                </c:pt>
                <c:pt idx="9">
                  <c:v>1939</c:v>
                </c:pt>
                <c:pt idx="12">
                  <c:v>1873</c:v>
                </c:pt>
              </c:numCache>
            </c:numRef>
          </c:val>
          <c:extLst>
            <c:ext xmlns:c16="http://schemas.microsoft.com/office/drawing/2014/chart" uri="{C3380CC4-5D6E-409C-BE32-E72D297353CC}">
              <c16:uniqueId val="{00000006-C1DB-4277-9939-45913A2C42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106</c:v>
                </c:pt>
                <c:pt idx="3">
                  <c:v>92</c:v>
                </c:pt>
                <c:pt idx="6">
                  <c:v>92</c:v>
                </c:pt>
                <c:pt idx="9">
                  <c:v>95</c:v>
                </c:pt>
                <c:pt idx="12">
                  <c:v>80</c:v>
                </c:pt>
              </c:numCache>
            </c:numRef>
          </c:val>
          <c:extLst>
            <c:ext xmlns:c16="http://schemas.microsoft.com/office/drawing/2014/chart" uri="{C3380CC4-5D6E-409C-BE32-E72D297353CC}">
              <c16:uniqueId val="{00000007-C1DB-4277-9939-45913A2C42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4882</c:v>
                </c:pt>
                <c:pt idx="3">
                  <c:v>4593</c:v>
                </c:pt>
                <c:pt idx="6">
                  <c:v>4382</c:v>
                </c:pt>
                <c:pt idx="9">
                  <c:v>4185</c:v>
                </c:pt>
                <c:pt idx="12">
                  <c:v>3956</c:v>
                </c:pt>
              </c:numCache>
            </c:numRef>
          </c:val>
          <c:extLst>
            <c:ext xmlns:c16="http://schemas.microsoft.com/office/drawing/2014/chart" uri="{C3380CC4-5D6E-409C-BE32-E72D297353CC}">
              <c16:uniqueId val="{00000008-C1DB-4277-9939-45913A2C42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16</c:v>
                </c:pt>
                <c:pt idx="3">
                  <c:v>35</c:v>
                </c:pt>
                <c:pt idx="6">
                  <c:v>353</c:v>
                </c:pt>
                <c:pt idx="9">
                  <c:v>330</c:v>
                </c:pt>
                <c:pt idx="12">
                  <c:v>336</c:v>
                </c:pt>
              </c:numCache>
            </c:numRef>
          </c:val>
          <c:extLst>
            <c:ext xmlns:c16="http://schemas.microsoft.com/office/drawing/2014/chart" uri="{C3380CC4-5D6E-409C-BE32-E72D297353CC}">
              <c16:uniqueId val="{00000009-C1DB-4277-9939-45913A2C42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9532</c:v>
                </c:pt>
                <c:pt idx="3">
                  <c:v>9505</c:v>
                </c:pt>
                <c:pt idx="6">
                  <c:v>10694</c:v>
                </c:pt>
                <c:pt idx="9">
                  <c:v>11368</c:v>
                </c:pt>
                <c:pt idx="12">
                  <c:v>11824</c:v>
                </c:pt>
              </c:numCache>
            </c:numRef>
          </c:val>
          <c:extLst>
            <c:ext xmlns:c16="http://schemas.microsoft.com/office/drawing/2014/chart" uri="{C3380CC4-5D6E-409C-BE32-E72D297353CC}">
              <c16:uniqueId val="{0000000A-C1DB-4277-9939-45913A2C42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1000</c:v>
                </c:pt>
                <c:pt idx="14">
                  <c:v>#N/A</c:v>
                </c:pt>
              </c:numCache>
            </c:numRef>
          </c:val>
          <c:smooth val="0"/>
          <c:extLst>
            <c:ext xmlns:c16="http://schemas.microsoft.com/office/drawing/2014/chart" uri="{C3380CC4-5D6E-409C-BE32-E72D297353CC}">
              <c16:uniqueId val="{0000000B-C1DB-4277-9939-45913A2C42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1526</c:v>
                </c:pt>
                <c:pt idx="1">
                  <c:v>1649</c:v>
                </c:pt>
                <c:pt idx="2">
                  <c:v>1521</c:v>
                </c:pt>
              </c:numCache>
            </c:numRef>
          </c:val>
          <c:extLst>
            <c:ext xmlns:c16="http://schemas.microsoft.com/office/drawing/2014/chart" uri="{C3380CC4-5D6E-409C-BE32-E72D297353CC}">
              <c16:uniqueId val="{00000000-14F8-47DF-BDF8-8F47369138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151</c:v>
                </c:pt>
                <c:pt idx="1">
                  <c:v>144</c:v>
                </c:pt>
                <c:pt idx="2">
                  <c:v>275</c:v>
                </c:pt>
              </c:numCache>
            </c:numRef>
          </c:val>
          <c:extLst>
            <c:ext xmlns:c16="http://schemas.microsoft.com/office/drawing/2014/chart" uri="{C3380CC4-5D6E-409C-BE32-E72D297353CC}">
              <c16:uniqueId val="{00000001-14F8-47DF-BDF8-8F47369138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3973</c:v>
                </c:pt>
                <c:pt idx="1">
                  <c:v>3821</c:v>
                </c:pt>
                <c:pt idx="2">
                  <c:v>2946</c:v>
                </c:pt>
              </c:numCache>
            </c:numRef>
          </c:val>
          <c:extLst>
            <c:ext xmlns:c16="http://schemas.microsoft.com/office/drawing/2014/chart" uri="{C3380CC4-5D6E-409C-BE32-E72D297353CC}">
              <c16:uniqueId val="{00000002-14F8-47DF-BDF8-8F47369138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{3EDE54B3-AC21-48D3-8FB9-32C749832450}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143-4D5E-B4C7-143A046E49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{8F36E1C2-E494-4A76-866E-48521E7AC37D}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43-4D5E-B4C7-143A046E49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{A71F2738-ABF2-4EC5-9FE4-59D3D19C4364}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43-4D5E-B4C7-143A046E49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{39874805-AFC6-4C04-B7AE-7C6FA965CAC8}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43-4D5E-B4C7-143A046E49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{610D11D1-F628-4989-8066-D71C2C84D878}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43-4D5E-B4C7-143A046E490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{3335C5B8-CD0A-4EA9-A9AC-6903366FEDDF}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143-4D5E-B4C7-143A046E490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{B855CD3A-8A69-42A8-AEA0-958B14152104}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143-4D5E-B4C7-143A046E490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{6B2FB19E-287B-4CE5-A4A7-D9F7FD8AA316}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143-4D5E-B4C7-143A046E4904}"/>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{DE00F976-1239-45FD-8A42-B310A22B8F10}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143-4D5E-B4C7-143A046E49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77.099999999999994</c:v>
                </c:pt>
                <c:pt idx="8">
                  <c:v>78.3</c:v>
                </c:pt>
                <c:pt idx="16">
                  <c:v>78.099999999999994</c:v>
                </c:pt>
                <c:pt idx="24">
                  <c:v>78.400000000000006</c:v>
                </c:pt>
                <c:pt idx="32">
                  <c:v>79.3</c:v>
                </c:pt>
              </c:numCache>
            </c:numRef>
          </c:xVal>
          <c:yVal>
            <c:numRef>
              <c:f>公会計指標分析・財政指標組合せ分析表!$BP$51:$DC$51</c:f>
              <c:numCache>
                <c:formatCode>#,##0.0;"▲ "#,##0.0</c:formatCode>
                <c:ptCount val="40"/>
                <c:pt idx="32">
                  <c:v>13.5</c:v>
                </c:pt>
              </c:numCache>
            </c:numRef>
          </c:yVal>
          <c:smooth val="0"/>
          <c:extLst>
            <c:ext xmlns:c16="http://schemas.microsoft.com/office/drawing/2014/chart" uri="{C3380CC4-5D6E-409C-BE32-E72D297353CC}">
              <c16:uniqueId val="{00000009-7143-4D5E-B4C7-143A046E49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{BCB62494-A803-4541-9259-25F674B6912A}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143-4D5E-B4C7-143A046E49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{746DD9E2-DB48-4829-B621-5C0F5FE5E44B}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43-4D5E-B4C7-143A046E49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{5CC7760B-A209-42E7-B091-1DEA968F9706}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43-4D5E-B4C7-143A046E49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{2D4F9DBB-B2E4-4468-9A89-54ED40897C0B}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43-4D5E-B4C7-143A046E49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{2CEF638F-0603-413F-B707-3B1D8B93557C}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43-4D5E-B4C7-143A046E4904}"/>
                </c:ext>
              </c:extLst>
            </c:dLbl>
            <c:dLbl>
              <c:idx val="8"/>
              <c:layout>
                <c:manualLayout>
                  <c:x val="0"/>
                  <c:y val="-1.3388294646920096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{D1EE8E86-CE75-44E9-9333-413923178C63}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143-4D5E-B4C7-143A046E4904}"/>
                </c:ext>
              </c:extLst>
            </c:dLbl>
            <c:dLbl>
              <c:idx val="16"/>
              <c:layout>
                <c:manualLayout>
                  <c:x val="0"/>
                  <c:y val="1.338829464692001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{FFBA099C-39C0-48B6-8CE7-7D08EB8DEBE6}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143-4D5E-B4C7-143A046E4904}"/>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{0DFEF7DB-F63F-40B8-98B5-D1ACB7A5A8D8}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143-4D5E-B4C7-143A046E4904}"/>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{B1828670-1B27-4212-B1A2-91E65CBD8194}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143-4D5E-B4C7-143A046E49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62.8</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7143-4D5E-B4C7-143A046E4904}"/>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{67E6FF18-85BE-491B-A2B3-6F7F600BC648}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280-4014-8F7E-B19C4F88AA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{19BC937F-E67A-40CA-BF90-87B614B19314}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80-4014-8F7E-B19C4F88AA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{B6C33203-60E6-454C-AC0D-56BE029738E7}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80-4014-8F7E-B19C4F88AA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{A9E4175D-97DF-459B-BAE6-AAAA3B8ED91C}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80-4014-8F7E-B19C4F88AA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{BDFE2B32-E129-4E1D-A6C8-ACA8489BBB05}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80-4014-8F7E-B19C4F88AAA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{73797686-A253-4B41-8EEF-E05EE8206803}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280-4014-8F7E-B19C4F88AAA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{11388CB8-BFA8-4620-AF2B-E709F3AF1E46}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280-4014-8F7E-B19C4F88AAA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{094EA0D1-ADCF-410A-9391-4BD3D31AC9B9}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280-4014-8F7E-B19C4F88AAA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{C1DBA7F3-FF1D-479F-8376-ED8CE1FE6916}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280-4014-8F7E-B19C4F88AA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5.0999999999999996</c:v>
                </c:pt>
                <c:pt idx="16">
                  <c:v>5.0999999999999996</c:v>
                </c:pt>
                <c:pt idx="24">
                  <c:v>5.5</c:v>
                </c:pt>
                <c:pt idx="32">
                  <c:v>5.8</c:v>
                </c:pt>
              </c:numCache>
            </c:numRef>
          </c:xVal>
          <c:yVal>
            <c:numRef>
              <c:f>公会計指標分析・財政指標組合せ分析表!$BP$73:$DC$73</c:f>
              <c:numCache>
                <c:formatCode>#,##0.0;"▲ "#,##0.0</c:formatCode>
                <c:ptCount val="40"/>
                <c:pt idx="32">
                  <c:v>13.5</c:v>
                </c:pt>
              </c:numCache>
            </c:numRef>
          </c:yVal>
          <c:smooth val="0"/>
          <c:extLst>
            <c:ext xmlns:c16="http://schemas.microsoft.com/office/drawing/2014/chart" uri="{C3380CC4-5D6E-409C-BE32-E72D297353CC}">
              <c16:uniqueId val="{00000009-4280-4014-8F7E-B19C4F88AA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12930481188177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{404308FA-D858-41C1-A86E-635F4E7809E7}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280-4014-8F7E-B19C4F88AA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{6C64120C-9562-442A-B79E-E472D084F103}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80-4014-8F7E-B19C4F88AA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{97D99F97-2BAB-4EE9-A6B2-2715AE0FC7DC}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80-4014-8F7E-B19C4F88AA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{496D3B79-A677-4C71-AFAE-5F729599E32B}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80-4014-8F7E-B19C4F88AA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{45CDA5E1-022E-4CAE-B779-73F4DE121FD3}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80-4014-8F7E-B19C4F88AAA8}"/>
                </c:ext>
              </c:extLst>
            </c:dLbl>
            <c:dLbl>
              <c:idx val="8"/>
              <c:layout>
                <c:manualLayout>
                  <c:x val="0"/>
                  <c:y val="-7.1227139810960561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{9D1BC278-C6E7-460E-A77A-13D73E1B3374}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280-4014-8F7E-B19C4F88AAA8}"/>
                </c:ext>
              </c:extLst>
            </c:dLbl>
            <c:dLbl>
              <c:idx val="16"/>
              <c:layout>
                <c:manualLayout>
                  <c:x val="0"/>
                  <c:y val="1.8252532524331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{01D8D002-FF65-4B42-A8BD-02B36CEC69B6}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280-4014-8F7E-B19C4F88AAA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{105A6DE1-388C-48D1-8621-2C24286D80FD}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280-4014-8F7E-B19C4F88AAA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{A092B248-02A7-40DB-A040-EE5FCE0F4B52}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280-4014-8F7E-B19C4F88AA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4280-4014-8F7E-B19C4F88AAA8}"/>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70C0504-2CA8-4F19-AD53-BABAF1640D23}"/>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F218232-FFF0-4C07-B73A-FC477841890E}"/>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学校給食センター整備や新庁舎整備などの大型事業に伴う市債発行の結果を受け、元利償還金が増加傾向にある。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下水道事業に係る企業債の償還に充てた一般会計からの補助金の減に伴い、公営企業債の元利償還金に対する繰入金が減少したほか、算入公債費等が臨時財政対策債償還に係る需要額の増に伴い増加したことなどから、実質公債費比率の分子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今後も交付税措置の有利な起債の活用に努めるとともに、大型事業終了後はプライマリーバランスの黒字化を堅持し、財政の健全化を推し進める。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該当する基金残高はなし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令和元年度の学校給食センターの整備や令和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の新庁舎等整備に伴い多額の市債を借入れたことから、市債の現在高が過去最高となったことに加え、庁舎整備基金から多額の取崩しを行ったことなどから、将来負担額が充当可能財源等を上回り、将来負担比率の分子が正の値に転じ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新庁舎等の整備が完了することから、引き続き市債の借入れ及び基金の取崩しが続くため、将来負担比率は今後も増加する見込みである。計画的に基金に積立てを行うほか、交付税措置のある市債を積極的に活用し、将来世代への負担を抑制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香川県善通寺市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百万円それぞれ積立てたほか、ふるさと納税による寄附金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百万円をずっと元気なふるさと善通寺応援基金に、普通交付税の再算定により追加で交付された臨時財政対策債償還基金費相当額として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百万円を減債基金に、それぞれ積立てた。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年度から引き続き整備を行っている新庁舎建設工事費の財源として庁舎整備基金を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百万円取り崩したほか、老朽化した公共施設への対応に要する経費の財源として公共施設整備基金を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百万円、寄附金の使途に応じた事業に活用するためずっと元気なふるさと善通寺応援基金を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百万円、財源不足見込額により財政調整基金を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百万円それぞれ取崩したことなどにより、基金全体は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百万円の大幅な減となった。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年度に完成する新庁舎整備に要する経費に庁舎整備基金を全額充当するため、基金総額は引き続き減少する見込みである。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今後は不足する財源を補うため、財政調整基金に優先的に積立てを行うとともに、老朽化している公共施設に備えるため、公共施設整備基金へ計画的に積立てを行う予定である。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①新庁舎整備のための「庁舎整備基金」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②公共施設の整備に資するための「公共施設整備基金」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③ふるさと納税制度による寄附金収入を、翌年度以降の事業に活用するための「ずっと元気なふるさと善通寺応援基金」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①庁舎整備基金：新庁舎の整備に係る費用の取崩しにより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百万円の大幅な減少となっている。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②公共施設整備基金：前年度決算剰余金を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百万円積立てた一方、新庁舎と一体的に整備する図書館の整備に係る費用のほか、老朽化した公共施設の改修費用として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③ずっと元気なふるさと善通寺応援基金：前年度に積立てた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百万円を、寄附金の使途に応じた事業の財源として取崩した一方、ふるさと納税制度による寄附金収入が増加したことに伴い、積立額として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百万円を確保できたことから、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年度に庁舎整備が完了することから、現在の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百万円は当該年度で皆減となる。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財政調整基金への積立てを最優先としつつ、老朽化した公共施設対策のための公共施設整備基金など多額の経費が見込まれる特定の財政需要に備えるため、必要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百万円、利子収入を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百万円それぞれ積立てた一方、財源不足見込額により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当初予算編成においては、一般財源額が大幅に不足していることから、財政調整基金などを取崩すことで収支の均衡を図っているため、一定程度の残高が必要である。残高水準の目安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普通交付税の再算定により追加で交付された臨時財政対策債償還基金費相当額として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学校給食センターや新庁舎の整備などの大型事業が続いていることから、令和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年度末の地方債現在高は約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億円となり、過去最高を更新した。庁舎整備工事の完了が当初の予定から遅れたことから、令和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年度に多額の借入れを行うこととなったため、地方債現在高のピークは令和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普通交付税により措置された令和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年度臨時財政対策債の元金償還は令和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年度から開始となるが、新庁舎整備に係る元金償還が本格化するのは令和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年度以降と見込んでおり、それまでは現状と同程度の基金残高を保持したいと考えている。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01CC6E7-9F15-4C15-B428-504E625224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01BB047-C0FF-4013-B40C-2EA362125E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B10E8ED-0A96-43A1-B19E-5BFD78BF291E}"/>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E47D186-74D8-45D3-A8C1-E685E9DB2FE2}"/>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EF456CF-D57F-45AD-A876-0A56EDD15592}"/>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A49B117-98F2-45B7-B8A1-53EB770A388E}"/>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4606D8FC-2517-47D7-AC0C-43107A444B5F}"/>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F4D3D190-7AC5-4EBE-B23E-2E91960B3997}"/>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9EE7E425-B893-408D-8B83-268AC4F1448D}"/>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E9E592DE-C2DB-48C9-B379-D8939841D138}"/>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2A8C02F6-304E-4EAD-A231-EEF7707BED4A}"/>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3EBFE1A9-FB52-443E-A09E-B414DDB881BE}"/>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E1B3576A-1FC0-4E9B-860B-8041BE4AAB03}"/>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D672F343-6499-4D83-AB84-7C1A1F40F180}"/>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C4BFAF6-5595-48B3-A2C2-6D75BD699C4D}"/>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66E506CB-4542-426F-AC12-D6FFB573B9E8}"/>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B27E103F-87EB-4724-8406-F7130A4429A7}"/>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733061E-FF48-4A79-B568-2FC026ED6B44}"/>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B769F50-7792-46F3-96BD-04F4A0305B6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1F8E7F8-BD52-451A-9E35-F4EA21B3C226}"/>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31,037
30,768
39.93
18,606,699
17,287,529
971,364
8,385,464
11,823,614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70FA7EE8-5F36-465F-8DE2-17EEB17B0B5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4E104F56-2BF0-4094-ADDE-0C8B6AF13FA9}"/>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8E9BFC14-3E42-4998-AB45-E4F0EE5B3395}"/>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7F36E835-6FC3-4CB4-85DA-00C1003FDC99}"/>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261B90D-C95E-4A33-BAAD-AF2407002B28}"/>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272BB792-D4EE-45CF-B072-0D52750A02BE}"/>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AF7F1D20-E87D-4D93-B911-E6B652D65B07}"/>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EB45773-63FF-4CCE-8B6E-2F3D2AC489C8}"/>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31075712-36FA-462B-AFA8-9CD317CEB846}"/>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FEB824C-7887-490E-990E-8A28F0615DA4}"/>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AA97DCF-E944-42AB-84E5-E225F6FB7A55}"/>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265855D-B46C-4CD6-8EFC-26A62CD8111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D0D63785-C2ED-4D50-A1CB-E99102BC5570}"/>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5278C4FD-AA03-46CD-A227-31C8A7A25FA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6D73A318-C9FC-439A-AE96-E3B4DDDAB2F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62F95CF-56F7-4C38-A55A-729D9658B4B6}"/>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DDA4E31-AED5-40BF-8630-A30FC312CD05}"/>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BA828137-5103-46E9-A69E-A6BBE6755D9A}"/>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B1C537D-350A-40A5-A493-77AF422EE4F4}"/>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2F8DF6AE-310A-478F-95CD-62AC183A03A2}"/>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C167CE44-71D1-4A60-A82D-B4D16AC22F6E}"/>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7933E319-2A3C-445F-8B87-7C52FD3F913A}"/>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D18C04A-5D8D-4B8C-AAFA-FE0811B90B2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51FD2128-76EB-4726-8006-4C16863F9AE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44A25FB7-06E9-4887-9B0F-AB318E43EB4F}"/>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41957398-F3E0-4412-A3F8-F79E7509A8C9}"/>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56F1BF15-5911-4B44-9869-70A0A8224B7E}"/>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A759456-E6E8-48CF-9C1D-ABE7E915E8C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E98FAC5-7ED2-43F7-AE46-8C96561870D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278D6F49-0EAC-4BEE-8177-BA90C447EB2B}"/>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AAC6317-720A-4C77-846A-2863BC445B86}"/>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556D0FCE-FFC1-49FA-9955-0C71BD4460E0}"/>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A4F2EFF4-3A30-476F-A041-40B623D92CE7}"/>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12DFA5AC-58E3-4DB5-8B46-D81EFB71A50E}"/>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8426895B-2992-4217-BEAD-83F6CD2A5AFD}"/>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依然として類似団体及び県と比較しても高い数値を示している。これは、老朽化した公共施設が多いことや、固定資産の中でも特に道路等のインフラ工作物の有形固定資産減価償却率が高いためである。公共施設等総合管理計画においては、公共施設の総延床面積を令和</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％以上削減することとしており、当該計画及び個別施設計画に基づき施設の集約化・複合化等を順次進めることとしている。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91E57DA9-038E-4277-BA0E-267FC27F4ED1}"/>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4F1367CE-1536-4344-AD97-599C81038B2D}"/>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495BE88-249D-4131-846D-2033E62191FF}"/>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4D394ABB-017E-46EA-9D0D-C658C4D38FC7}"/>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DBB99CBA-959C-456C-BC5D-7ADCB659BCEC}"/>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B5D6EDCA-4EF9-44D8-A31E-F01737FB6BA5}"/>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2AB3494F-0F64-4BA9-B11F-885D52B5CF01}"/>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F3FDB55F-1F24-4EC1-8D47-D325962BD74A}"/>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6FBA3BA9-2FD0-45DA-80F6-8770CC868CD4}"/>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D93FDCD6-7792-4C51-A733-4AEEACCD77EE}"/>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613A8829-7017-4A9A-9520-6F136042B8FD}"/>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CFE8D5C0-812D-4F95-A537-CE3ABEFF3377}"/>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64751EB8-77C9-42C7-BB51-6C26C1676DDD}"/>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77DD0BBB-555F-4AB2-9F8F-093A6EAF02E0}"/>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9200BAC-5B94-48D9-A486-00B22A0B19DA}"/>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E130AB5-33E3-4FB6-81CE-D64A39830567}"/>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73" name="直線コネクタ 72">
          <a:extLst>
            <a:ext uri="{FF2B5EF4-FFF2-40B4-BE49-F238E27FC236}">
              <a16:creationId xmlns:a16="http://schemas.microsoft.com/office/drawing/2014/main" id="{59D92A58-E84B-4FBA-B09B-FD029E634FC0}"/>
            </a:ext>
          </a:extLst>
        </xdr:cNvPr>
        <xdr:cNvCxnSpPr/>
      </xdr:nvCxnSpPr>
      <xdr:spPr>
        <a:xfrm flipV="1">
          <a:off x="4306570" y="5268807"/>
          <a:ext cx="1270" cy="117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4" name="有形固定資産減価償却率最小値テキスト">
          <a:extLst>
            <a:ext uri="{FF2B5EF4-FFF2-40B4-BE49-F238E27FC236}">
              <a16:creationId xmlns:a16="http://schemas.microsoft.com/office/drawing/2014/main" id="{FD0361C2-004A-45CB-9DED-04C118ADD69B}"/>
            </a:ext>
          </a:extLst>
        </xdr:cNvPr>
        <xdr:cNvSpPr txBox="1"/>
      </xdr:nvSpPr>
      <xdr:spPr>
        <a:xfrm>
          <a:off x="4359275" y="645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5" name="直線コネクタ 74">
          <a:extLst>
            <a:ext uri="{FF2B5EF4-FFF2-40B4-BE49-F238E27FC236}">
              <a16:creationId xmlns:a16="http://schemas.microsoft.com/office/drawing/2014/main" id="{15A85ED9-BD06-4B77-8E16-A7FEBA75CE31}"/>
            </a:ext>
          </a:extLst>
        </xdr:cNvPr>
        <xdr:cNvCxnSpPr/>
      </xdr:nvCxnSpPr>
      <xdr:spPr>
        <a:xfrm>
          <a:off x="4216400" y="644757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6" name="有形固定資産減価償却率最大値テキスト">
          <a:extLst>
            <a:ext uri="{FF2B5EF4-FFF2-40B4-BE49-F238E27FC236}">
              <a16:creationId xmlns:a16="http://schemas.microsoft.com/office/drawing/2014/main" id="{DB80EA9C-D1C4-4DF7-BB8A-71224A17C8FF}"/>
            </a:ext>
          </a:extLst>
        </xdr:cNvPr>
        <xdr:cNvSpPr txBox="1"/>
      </xdr:nvSpPr>
      <xdr:spPr>
        <a:xfrm>
          <a:off x="4359275" y="505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7" name="直線コネクタ 76">
          <a:extLst>
            <a:ext uri="{FF2B5EF4-FFF2-40B4-BE49-F238E27FC236}">
              <a16:creationId xmlns:a16="http://schemas.microsoft.com/office/drawing/2014/main" id="{39CCF212-695C-4CA6-A478-1AF7B6B6314A}"/>
            </a:ext>
          </a:extLst>
        </xdr:cNvPr>
        <xdr:cNvCxnSpPr/>
      </xdr:nvCxnSpPr>
      <xdr:spPr>
        <a:xfrm>
          <a:off x="4216400" y="526880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8" name="有形固定資産減価償却率平均値テキスト">
          <a:extLst>
            <a:ext uri="{FF2B5EF4-FFF2-40B4-BE49-F238E27FC236}">
              <a16:creationId xmlns:a16="http://schemas.microsoft.com/office/drawing/2014/main" id="{67E0FCB3-B528-476D-89A7-5CEFDDC20B0B}"/>
            </a:ext>
          </a:extLst>
        </xdr:cNvPr>
        <xdr:cNvSpPr txBox="1"/>
      </xdr:nvSpPr>
      <xdr:spPr>
        <a:xfrm>
          <a:off x="4359275" y="56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9" name="フローチャート: 判断 78">
          <a:extLst>
            <a:ext uri="{FF2B5EF4-FFF2-40B4-BE49-F238E27FC236}">
              <a16:creationId xmlns:a16="http://schemas.microsoft.com/office/drawing/2014/main" id="{B5FDC2EC-C22E-49BA-B5E0-0589C72388C8}"/>
            </a:ext>
          </a:extLst>
        </xdr:cNvPr>
        <xdr:cNvSpPr/>
      </xdr:nvSpPr>
      <xdr:spPr>
        <a:xfrm>
          <a:off x="4254500" y="58411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80" name="フローチャート: 判断 79">
          <a:extLst>
            <a:ext uri="{FF2B5EF4-FFF2-40B4-BE49-F238E27FC236}">
              <a16:creationId xmlns:a16="http://schemas.microsoft.com/office/drawing/2014/main" id="{E55F947F-760B-471B-8A0D-8D4D6DD26648}"/>
            </a:ext>
          </a:extLst>
        </xdr:cNvPr>
        <xdr:cNvSpPr/>
      </xdr:nvSpPr>
      <xdr:spPr>
        <a:xfrm>
          <a:off x="3616325" y="58403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1" name="フローチャート: 判断 80">
          <a:extLst>
            <a:ext uri="{FF2B5EF4-FFF2-40B4-BE49-F238E27FC236}">
              <a16:creationId xmlns:a16="http://schemas.microsoft.com/office/drawing/2014/main" id="{5DADCECB-99C7-42AE-BBE9-B822DF625F4B}"/>
            </a:ext>
          </a:extLst>
        </xdr:cNvPr>
        <xdr:cNvSpPr/>
      </xdr:nvSpPr>
      <xdr:spPr>
        <a:xfrm>
          <a:off x="2930525" y="57939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82" name="フローチャート: 判断 81">
          <a:extLst>
            <a:ext uri="{FF2B5EF4-FFF2-40B4-BE49-F238E27FC236}">
              <a16:creationId xmlns:a16="http://schemas.microsoft.com/office/drawing/2014/main" id="{2542D832-A03F-4D36-B12D-48BD9F08C60A}"/>
            </a:ext>
          </a:extLst>
        </xdr:cNvPr>
        <xdr:cNvSpPr/>
      </xdr:nvSpPr>
      <xdr:spPr>
        <a:xfrm>
          <a:off x="2244725" y="57655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83" name="フローチャート: 判断 82">
          <a:extLst>
            <a:ext uri="{FF2B5EF4-FFF2-40B4-BE49-F238E27FC236}">
              <a16:creationId xmlns:a16="http://schemas.microsoft.com/office/drawing/2014/main" id="{4F7DEFF2-A6BF-4D0B-B1EB-208E1D2640F2}"/>
            </a:ext>
          </a:extLst>
        </xdr:cNvPr>
        <xdr:cNvSpPr/>
      </xdr:nvSpPr>
      <xdr:spPr>
        <a:xfrm>
          <a:off x="1558925" y="5725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1CA82AC-5C0C-4EBB-973A-36C5A01D1E57}"/>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61F7F1C-2C2D-4ABC-A3C1-1DE73A8B3653}"/>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88CE4EE-3506-48F7-8B96-4D1B3E8DC917}"/>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48C339C-7F0A-46D9-9D9A-63078F318984}"/>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F543A37-7C6F-45A7-8E1A-807FFC0FC906}"/>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75354</xdr:rowOff>
    </xdr:from>
    <xdr:to>
      <xdr:col>23</xdr:col>
      <xdr:colOff>136525</xdr:colOff>
      <xdr:row>35</xdr:row>
      <xdr:rowOff>5504</xdr:rowOff>
    </xdr:to>
    <xdr:sp macro="" textlink="">
      <xdr:nvSpPr>
        <xdr:cNvPr id="89" name="楕円 88">
          <a:extLst>
            <a:ext uri="{FF2B5EF4-FFF2-40B4-BE49-F238E27FC236}">
              <a16:creationId xmlns:a16="http://schemas.microsoft.com/office/drawing/2014/main" id="{78CB367B-23CF-459E-B86C-91767E46808D}"/>
            </a:ext>
          </a:extLst>
        </xdr:cNvPr>
        <xdr:cNvSpPr/>
      </xdr:nvSpPr>
      <xdr:spPr>
        <a:xfrm>
          <a:off x="4254500" y="63999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161731</xdr:rowOff>
    </xdr:from>
    <xdr:ext cx="405111" cy="259045"/>
    <xdr:sp macro="" textlink="">
      <xdr:nvSpPr>
        <xdr:cNvPr id="90" name="有形固定資産減価償却率該当値テキスト">
          <a:extLst>
            <a:ext uri="{FF2B5EF4-FFF2-40B4-BE49-F238E27FC236}">
              <a16:creationId xmlns:a16="http://schemas.microsoft.com/office/drawing/2014/main" id="{0ADBB8C3-4D2C-480F-93C0-E4E59CCE2242}"/>
            </a:ext>
          </a:extLst>
        </xdr:cNvPr>
        <xdr:cNvSpPr txBox="1"/>
      </xdr:nvSpPr>
      <xdr:spPr>
        <a:xfrm>
          <a:off x="435927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42969</xdr:rowOff>
    </xdr:from>
    <xdr:to>
      <xdr:col>19</xdr:col>
      <xdr:colOff>187325</xdr:colOff>
      <xdr:row>34</xdr:row>
      <xdr:rowOff>144569</xdr:rowOff>
    </xdr:to>
    <xdr:sp macro="" textlink="">
      <xdr:nvSpPr>
        <xdr:cNvPr id="91" name="楕円 90">
          <a:extLst>
            <a:ext uri="{FF2B5EF4-FFF2-40B4-BE49-F238E27FC236}">
              <a16:creationId xmlns:a16="http://schemas.microsoft.com/office/drawing/2014/main" id="{76B1AA58-23C2-4304-9AFC-F08464E2B759}"/>
            </a:ext>
          </a:extLst>
        </xdr:cNvPr>
        <xdr:cNvSpPr/>
      </xdr:nvSpPr>
      <xdr:spPr>
        <a:xfrm>
          <a:off x="3616325" y="63707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93769</xdr:rowOff>
    </xdr:from>
    <xdr:to>
      <xdr:col>23</xdr:col>
      <xdr:colOff>85725</xdr:colOff>
      <xdr:row>34</xdr:row>
      <xdr:rowOff>126154</xdr:rowOff>
    </xdr:to>
    <xdr:cxnSp macro="">
      <xdr:nvCxnSpPr>
        <xdr:cNvPr id="92" name="直線コネクタ 91">
          <a:extLst>
            <a:ext uri="{FF2B5EF4-FFF2-40B4-BE49-F238E27FC236}">
              <a16:creationId xmlns:a16="http://schemas.microsoft.com/office/drawing/2014/main" id="{F8F445A3-B798-436F-8F3D-15F11D8EACA9}"/>
            </a:ext>
          </a:extLst>
        </xdr:cNvPr>
        <xdr:cNvCxnSpPr/>
      </xdr:nvCxnSpPr>
      <xdr:spPr>
        <a:xfrm>
          <a:off x="3673475" y="6418369"/>
          <a:ext cx="62865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32173</xdr:rowOff>
    </xdr:from>
    <xdr:to>
      <xdr:col>15</xdr:col>
      <xdr:colOff>187325</xdr:colOff>
      <xdr:row>34</xdr:row>
      <xdr:rowOff>133773</xdr:rowOff>
    </xdr:to>
    <xdr:sp macro="" textlink="">
      <xdr:nvSpPr>
        <xdr:cNvPr id="93" name="楕円 92">
          <a:extLst>
            <a:ext uri="{FF2B5EF4-FFF2-40B4-BE49-F238E27FC236}">
              <a16:creationId xmlns:a16="http://schemas.microsoft.com/office/drawing/2014/main" id="{11983013-DB4A-46E6-88F9-1DF6EF0880B1}"/>
            </a:ext>
          </a:extLst>
        </xdr:cNvPr>
        <xdr:cNvSpPr/>
      </xdr:nvSpPr>
      <xdr:spPr>
        <a:xfrm>
          <a:off x="2930525" y="63535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82973</xdr:rowOff>
    </xdr:from>
    <xdr:to>
      <xdr:col>19</xdr:col>
      <xdr:colOff>136525</xdr:colOff>
      <xdr:row>34</xdr:row>
      <xdr:rowOff>93769</xdr:rowOff>
    </xdr:to>
    <xdr:cxnSp macro="">
      <xdr:nvCxnSpPr>
        <xdr:cNvPr id="94" name="直線コネクタ 93">
          <a:extLst>
            <a:ext uri="{FF2B5EF4-FFF2-40B4-BE49-F238E27FC236}">
              <a16:creationId xmlns:a16="http://schemas.microsoft.com/office/drawing/2014/main" id="{C6EA2EB8-BEB4-4035-9271-27F8E0ADB844}"/>
            </a:ext>
          </a:extLst>
        </xdr:cNvPr>
        <xdr:cNvCxnSpPr/>
      </xdr:nvCxnSpPr>
      <xdr:spPr>
        <a:xfrm>
          <a:off x="2987675" y="6410748"/>
          <a:ext cx="6858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39370</xdr:rowOff>
    </xdr:from>
    <xdr:to>
      <xdr:col>11</xdr:col>
      <xdr:colOff>187325</xdr:colOff>
      <xdr:row>34</xdr:row>
      <xdr:rowOff>140970</xdr:rowOff>
    </xdr:to>
    <xdr:sp macro="" textlink="">
      <xdr:nvSpPr>
        <xdr:cNvPr id="95" name="楕円 94">
          <a:extLst>
            <a:ext uri="{FF2B5EF4-FFF2-40B4-BE49-F238E27FC236}">
              <a16:creationId xmlns:a16="http://schemas.microsoft.com/office/drawing/2014/main" id="{9558EB8A-5CD2-4A42-AD3B-5FE2D0BF06B9}"/>
            </a:ext>
          </a:extLst>
        </xdr:cNvPr>
        <xdr:cNvSpPr/>
      </xdr:nvSpPr>
      <xdr:spPr>
        <a:xfrm>
          <a:off x="2244725" y="63639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82973</xdr:rowOff>
    </xdr:from>
    <xdr:to>
      <xdr:col>15</xdr:col>
      <xdr:colOff>136525</xdr:colOff>
      <xdr:row>34</xdr:row>
      <xdr:rowOff>90170</xdr:rowOff>
    </xdr:to>
    <xdr:cxnSp macro="">
      <xdr:nvCxnSpPr>
        <xdr:cNvPr id="96" name="直線コネクタ 95">
          <a:extLst>
            <a:ext uri="{FF2B5EF4-FFF2-40B4-BE49-F238E27FC236}">
              <a16:creationId xmlns:a16="http://schemas.microsoft.com/office/drawing/2014/main" id="{BB8316D8-4C8D-4363-9907-0DBDBE30C444}"/>
            </a:ext>
          </a:extLst>
        </xdr:cNvPr>
        <xdr:cNvCxnSpPr/>
      </xdr:nvCxnSpPr>
      <xdr:spPr>
        <a:xfrm flipV="1">
          <a:off x="2301875" y="6410748"/>
          <a:ext cx="6858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167640</xdr:rowOff>
    </xdr:from>
    <xdr:to>
      <xdr:col>7</xdr:col>
      <xdr:colOff>187325</xdr:colOff>
      <xdr:row>34</xdr:row>
      <xdr:rowOff>97790</xdr:rowOff>
    </xdr:to>
    <xdr:sp macro="" textlink="">
      <xdr:nvSpPr>
        <xdr:cNvPr id="97" name="楕円 96">
          <a:extLst>
            <a:ext uri="{FF2B5EF4-FFF2-40B4-BE49-F238E27FC236}">
              <a16:creationId xmlns:a16="http://schemas.microsoft.com/office/drawing/2014/main" id="{91E420E0-A4F7-4EA4-87B4-732B6190AAD9}"/>
            </a:ext>
          </a:extLst>
        </xdr:cNvPr>
        <xdr:cNvSpPr/>
      </xdr:nvSpPr>
      <xdr:spPr>
        <a:xfrm>
          <a:off x="1558925" y="63271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46990</xdr:rowOff>
    </xdr:from>
    <xdr:to>
      <xdr:col>11</xdr:col>
      <xdr:colOff>136525</xdr:colOff>
      <xdr:row>34</xdr:row>
      <xdr:rowOff>90170</xdr:rowOff>
    </xdr:to>
    <xdr:cxnSp macro="">
      <xdr:nvCxnSpPr>
        <xdr:cNvPr id="98" name="直線コネクタ 97">
          <a:extLst>
            <a:ext uri="{FF2B5EF4-FFF2-40B4-BE49-F238E27FC236}">
              <a16:creationId xmlns:a16="http://schemas.microsoft.com/office/drawing/2014/main" id="{55BB77FB-8A05-48B8-966B-35DBF051AA04}"/>
            </a:ext>
          </a:extLst>
        </xdr:cNvPr>
        <xdr:cNvCxnSpPr/>
      </xdr:nvCxnSpPr>
      <xdr:spPr>
        <a:xfrm>
          <a:off x="1616075" y="6374765"/>
          <a:ext cx="6858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9" name="n_1aveValue有形固定資産減価償却率">
          <a:extLst>
            <a:ext uri="{FF2B5EF4-FFF2-40B4-BE49-F238E27FC236}">
              <a16:creationId xmlns:a16="http://schemas.microsoft.com/office/drawing/2014/main" id="{5FCD9064-BF80-47CE-B6D3-4AA9D38386A7}"/>
            </a:ext>
          </a:extLst>
        </xdr:cNvPr>
        <xdr:cNvSpPr txBox="1"/>
      </xdr:nvSpPr>
      <xdr:spPr>
        <a:xfrm>
          <a:off x="3474094" y="56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100" name="n_2aveValue有形固定資産減価償却率">
          <a:extLst>
            <a:ext uri="{FF2B5EF4-FFF2-40B4-BE49-F238E27FC236}">
              <a16:creationId xmlns:a16="http://schemas.microsoft.com/office/drawing/2014/main" id="{EDF4B55C-8ACF-4519-9ADA-39F2430E003E}"/>
            </a:ext>
          </a:extLst>
        </xdr:cNvPr>
        <xdr:cNvSpPr txBox="1"/>
      </xdr:nvSpPr>
      <xdr:spPr>
        <a:xfrm>
          <a:off x="2797819" y="5581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101" name="n_3aveValue有形固定資産減価償却率">
          <a:extLst>
            <a:ext uri="{FF2B5EF4-FFF2-40B4-BE49-F238E27FC236}">
              <a16:creationId xmlns:a16="http://schemas.microsoft.com/office/drawing/2014/main" id="{C71A7FAF-2206-4E7F-97C8-6E5455AC8DB2}"/>
            </a:ext>
          </a:extLst>
        </xdr:cNvPr>
        <xdr:cNvSpPr txBox="1"/>
      </xdr:nvSpPr>
      <xdr:spPr>
        <a:xfrm>
          <a:off x="2112019" y="555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102" name="n_4aveValue有形固定資産減価償却率">
          <a:extLst>
            <a:ext uri="{FF2B5EF4-FFF2-40B4-BE49-F238E27FC236}">
              <a16:creationId xmlns:a16="http://schemas.microsoft.com/office/drawing/2014/main" id="{44F5D389-A495-4935-B24D-C9445346BA79}"/>
            </a:ext>
          </a:extLst>
        </xdr:cNvPr>
        <xdr:cNvSpPr txBox="1"/>
      </xdr:nvSpPr>
      <xdr:spPr>
        <a:xfrm>
          <a:off x="1426219"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135696</xdr:rowOff>
    </xdr:from>
    <xdr:ext cx="405111" cy="259045"/>
    <xdr:sp macro="" textlink="">
      <xdr:nvSpPr>
        <xdr:cNvPr id="103" name="n_1mainValue有形固定資産減価償却率">
          <a:extLst>
            <a:ext uri="{FF2B5EF4-FFF2-40B4-BE49-F238E27FC236}">
              <a16:creationId xmlns:a16="http://schemas.microsoft.com/office/drawing/2014/main" id="{6F8F5345-9779-4932-86DA-67E7363CE9D8}"/>
            </a:ext>
          </a:extLst>
        </xdr:cNvPr>
        <xdr:cNvSpPr txBox="1"/>
      </xdr:nvSpPr>
      <xdr:spPr>
        <a:xfrm>
          <a:off x="3474094" y="646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124900</xdr:rowOff>
    </xdr:from>
    <xdr:ext cx="405111" cy="259045"/>
    <xdr:sp macro="" textlink="">
      <xdr:nvSpPr>
        <xdr:cNvPr id="104" name="n_2mainValue有形固定資産減価償却率">
          <a:extLst>
            <a:ext uri="{FF2B5EF4-FFF2-40B4-BE49-F238E27FC236}">
              <a16:creationId xmlns:a16="http://schemas.microsoft.com/office/drawing/2014/main" id="{165F34C2-3F3E-4052-8EAF-F75A12A83041}"/>
            </a:ext>
          </a:extLst>
        </xdr:cNvPr>
        <xdr:cNvSpPr txBox="1"/>
      </xdr:nvSpPr>
      <xdr:spPr>
        <a:xfrm>
          <a:off x="2797819" y="644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132097</xdr:rowOff>
    </xdr:from>
    <xdr:ext cx="405111" cy="259045"/>
    <xdr:sp macro="" textlink="">
      <xdr:nvSpPr>
        <xdr:cNvPr id="105" name="n_3mainValue有形固定資産減価償却率">
          <a:extLst>
            <a:ext uri="{FF2B5EF4-FFF2-40B4-BE49-F238E27FC236}">
              <a16:creationId xmlns:a16="http://schemas.microsoft.com/office/drawing/2014/main" id="{ED8D7A16-E406-4D70-99B2-B322E61BC70D}"/>
            </a:ext>
          </a:extLst>
        </xdr:cNvPr>
        <xdr:cNvSpPr txBox="1"/>
      </xdr:nvSpPr>
      <xdr:spPr>
        <a:xfrm>
          <a:off x="2112019"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88917</xdr:rowOff>
    </xdr:from>
    <xdr:ext cx="405111" cy="259045"/>
    <xdr:sp macro="" textlink="">
      <xdr:nvSpPr>
        <xdr:cNvPr id="106" name="n_4mainValue有形固定資産減価償却率">
          <a:extLst>
            <a:ext uri="{FF2B5EF4-FFF2-40B4-BE49-F238E27FC236}">
              <a16:creationId xmlns:a16="http://schemas.microsoft.com/office/drawing/2014/main" id="{A407E272-F07F-4A59-9053-72712659EC60}"/>
            </a:ext>
          </a:extLst>
        </xdr:cNvPr>
        <xdr:cNvSpPr txBox="1"/>
      </xdr:nvSpPr>
      <xdr:spPr>
        <a:xfrm>
          <a:off x="1426219"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6FE743BE-0732-4A85-94C4-1E4A424E35F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2767110C-04E1-4A6D-8A13-542A940A1CD8}"/>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D1B4D682-0613-4CB8-BBD5-60FF10445EB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A339E3F-C24A-4936-80AB-22B31FB850AC}"/>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6734BF3-80AC-4097-8DDF-6B5ACBD2657D}"/>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9723F3CC-8F79-4EDA-8FB8-7E15696D3874}"/>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FAB47E9-2E36-4626-B658-15449258E3DC}"/>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93F33B9-6B40-42E4-9158-BDA7BA575E6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B799915-CD36-4B06-83D2-1466BB4ACD35}"/>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DD42086E-AB34-44EC-9E4B-94C3534BF834}"/>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AC5B087-774E-4AFC-9902-BA59F96D096A}"/>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4A2AC062-D16A-4593-9A36-0D3ED8D4BD75}"/>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E98D0F2-0B80-4FE6-9564-E74B2DB78403}"/>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年度にかけて実施された新庁舎建設等整備のため、多額の市債借入れ及び基金の取崩しを行ったことから、令和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年度決算においては将来負担額が充当可能財源を上回った。一方で、普通交付税及び臨時財政対策債が大幅に増加したことなどから、債務償還費率は</a:t>
          </a:r>
          <a:r>
            <a:rPr kumimoji="1" lang="en-US" altLang="ja-JP" sz="1100">
              <a:latin typeface="ＭＳ Ｐゴシック" panose="020B0600070205080204" pitchFamily="50" charset="-128"/>
              <a:ea typeface="ＭＳ Ｐゴシック" panose="020B0600070205080204" pitchFamily="50" charset="-128"/>
            </a:rPr>
            <a:t>37.9</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市債残高の増加及び基金残高の減少により、今後数年間は債務償還比率の増加が見込まれるため、大型事業終了後は計画的に基金への積立てを行うなど、健全な財政基盤の構築に努める必要がある。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E9DD163-4378-4413-BE62-FAEF9C88B80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0F22589-4020-4895-A811-857E1A74156B}"/>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40C9CB6-489F-419D-9A86-40C4417A4403}"/>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AB46DD0-BD8C-4819-9A38-35B83687A8D0}"/>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3CBCDB0E-7AC9-450F-9A0B-778DAA910794}"/>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66D85705-D56F-4537-822A-0A4D62613168}"/>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AB52D353-67B3-460A-A512-7CF59D56FAF5}"/>
            </a:ext>
          </a:extLst>
        </xdr:cNvPr>
        <xdr:cNvSpPr txBox="1"/>
      </xdr:nvSpPr>
      <xdr:spPr>
        <a:xfrm>
          <a:off x="9762011" y="614099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CE1101B-0A31-416A-B034-28488963FA3A}"/>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18A11B50-262C-4809-B928-6CA7C04F73A6}"/>
            </a:ext>
          </a:extLst>
        </xdr:cNvPr>
        <xdr:cNvSpPr txBox="1"/>
      </xdr:nvSpPr>
      <xdr:spPr>
        <a:xfrm>
          <a:off x="9762011" y="58484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EC58E230-6A7F-4A01-B481-1DBE6DA10770}"/>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B7905158-80F7-4D11-B3DD-A412847EDFF5}"/>
            </a:ext>
          </a:extLst>
        </xdr:cNvPr>
        <xdr:cNvSpPr txBox="1"/>
      </xdr:nvSpPr>
      <xdr:spPr>
        <a:xfrm>
          <a:off x="97620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C778B74E-4DB3-45A2-B091-2AE637DC94F4}"/>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45C49A75-B213-49B9-A2C4-9B9BC3B2EBD4}"/>
            </a:ext>
          </a:extLst>
        </xdr:cNvPr>
        <xdr:cNvSpPr txBox="1"/>
      </xdr:nvSpPr>
      <xdr:spPr>
        <a:xfrm>
          <a:off x="97620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B4203AD7-8C64-4585-BD92-21DEC3B9C0FF}"/>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A4BF8BD-0913-4484-8BBD-040C224CE8BA}"/>
            </a:ext>
          </a:extLst>
        </xdr:cNvPr>
        <xdr:cNvSpPr txBox="1"/>
      </xdr:nvSpPr>
      <xdr:spPr>
        <a:xfrm>
          <a:off x="9867778" y="49739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366E1A1-AF9E-4083-88BF-64D489C109B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5940EC61-F7F8-40BD-9688-16C73B572A1C}"/>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37" name="直線コネクタ 136">
          <a:extLst>
            <a:ext uri="{FF2B5EF4-FFF2-40B4-BE49-F238E27FC236}">
              <a16:creationId xmlns:a16="http://schemas.microsoft.com/office/drawing/2014/main" id="{7D8798C2-0F4B-45C6-A405-3E7ADB8022CE}"/>
            </a:ext>
          </a:extLst>
        </xdr:cNvPr>
        <xdr:cNvCxnSpPr/>
      </xdr:nvCxnSpPr>
      <xdr:spPr>
        <a:xfrm flipV="1">
          <a:off x="13326745" y="5220680"/>
          <a:ext cx="1269" cy="135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8" name="債務償還比率最小値テキスト">
          <a:extLst>
            <a:ext uri="{FF2B5EF4-FFF2-40B4-BE49-F238E27FC236}">
              <a16:creationId xmlns:a16="http://schemas.microsoft.com/office/drawing/2014/main" id="{EF40D6F1-FF9D-42D5-820F-E855C40DA19F}"/>
            </a:ext>
          </a:extLst>
        </xdr:cNvPr>
        <xdr:cNvSpPr txBox="1"/>
      </xdr:nvSpPr>
      <xdr:spPr>
        <a:xfrm>
          <a:off x="13379450" y="65810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9" name="直線コネクタ 138">
          <a:extLst>
            <a:ext uri="{FF2B5EF4-FFF2-40B4-BE49-F238E27FC236}">
              <a16:creationId xmlns:a16="http://schemas.microsoft.com/office/drawing/2014/main" id="{E505E1A1-6309-41C1-9AF7-A54DFA2F2267}"/>
            </a:ext>
          </a:extLst>
        </xdr:cNvPr>
        <xdr:cNvCxnSpPr/>
      </xdr:nvCxnSpPr>
      <xdr:spPr>
        <a:xfrm>
          <a:off x="13255625" y="65740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40" name="債務償還比率最大値テキスト">
          <a:extLst>
            <a:ext uri="{FF2B5EF4-FFF2-40B4-BE49-F238E27FC236}">
              <a16:creationId xmlns:a16="http://schemas.microsoft.com/office/drawing/2014/main" id="{EBF887FC-F09F-4B99-AE3E-335B2AC90CC1}"/>
            </a:ext>
          </a:extLst>
        </xdr:cNvPr>
        <xdr:cNvSpPr txBox="1"/>
      </xdr:nvSpPr>
      <xdr:spPr>
        <a:xfrm>
          <a:off x="13379450" y="50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41" name="直線コネクタ 140">
          <a:extLst>
            <a:ext uri="{FF2B5EF4-FFF2-40B4-BE49-F238E27FC236}">
              <a16:creationId xmlns:a16="http://schemas.microsoft.com/office/drawing/2014/main" id="{0C184DC9-A37B-44C4-B360-511B5A5923AE}"/>
            </a:ext>
          </a:extLst>
        </xdr:cNvPr>
        <xdr:cNvCxnSpPr/>
      </xdr:nvCxnSpPr>
      <xdr:spPr>
        <a:xfrm>
          <a:off x="13255625" y="52206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42" name="債務償還比率平均値テキスト">
          <a:extLst>
            <a:ext uri="{FF2B5EF4-FFF2-40B4-BE49-F238E27FC236}">
              <a16:creationId xmlns:a16="http://schemas.microsoft.com/office/drawing/2014/main" id="{35955B41-84A7-4830-B2D0-F5208A99928C}"/>
            </a:ext>
          </a:extLst>
        </xdr:cNvPr>
        <xdr:cNvSpPr txBox="1"/>
      </xdr:nvSpPr>
      <xdr:spPr>
        <a:xfrm>
          <a:off x="13379450" y="5745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43" name="フローチャート: 判断 142">
          <a:extLst>
            <a:ext uri="{FF2B5EF4-FFF2-40B4-BE49-F238E27FC236}">
              <a16:creationId xmlns:a16="http://schemas.microsoft.com/office/drawing/2014/main" id="{126465AA-34E0-4100-B12C-555A68347FF1}"/>
            </a:ext>
          </a:extLst>
        </xdr:cNvPr>
        <xdr:cNvSpPr/>
      </xdr:nvSpPr>
      <xdr:spPr>
        <a:xfrm>
          <a:off x="13293725" y="57602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44" name="フローチャート: 判断 143">
          <a:extLst>
            <a:ext uri="{FF2B5EF4-FFF2-40B4-BE49-F238E27FC236}">
              <a16:creationId xmlns:a16="http://schemas.microsoft.com/office/drawing/2014/main" id="{E382E5B8-E0E8-48E2-BBD7-AABAC3752F88}"/>
            </a:ext>
          </a:extLst>
        </xdr:cNvPr>
        <xdr:cNvSpPr/>
      </xdr:nvSpPr>
      <xdr:spPr>
        <a:xfrm>
          <a:off x="12646025" y="59841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45" name="フローチャート: 判断 144">
          <a:extLst>
            <a:ext uri="{FF2B5EF4-FFF2-40B4-BE49-F238E27FC236}">
              <a16:creationId xmlns:a16="http://schemas.microsoft.com/office/drawing/2014/main" id="{511ADBF2-6D32-4F08-865B-C54D78EADCCA}"/>
            </a:ext>
          </a:extLst>
        </xdr:cNvPr>
        <xdr:cNvSpPr/>
      </xdr:nvSpPr>
      <xdr:spPr>
        <a:xfrm>
          <a:off x="11960225" y="60464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46" name="フローチャート: 判断 145">
          <a:extLst>
            <a:ext uri="{FF2B5EF4-FFF2-40B4-BE49-F238E27FC236}">
              <a16:creationId xmlns:a16="http://schemas.microsoft.com/office/drawing/2014/main" id="{43DB085C-369D-4FD5-AF8F-0C60AF6DA5AB}"/>
            </a:ext>
          </a:extLst>
        </xdr:cNvPr>
        <xdr:cNvSpPr/>
      </xdr:nvSpPr>
      <xdr:spPr>
        <a:xfrm>
          <a:off x="11274425" y="60170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47" name="フローチャート: 判断 146">
          <a:extLst>
            <a:ext uri="{FF2B5EF4-FFF2-40B4-BE49-F238E27FC236}">
              <a16:creationId xmlns:a16="http://schemas.microsoft.com/office/drawing/2014/main" id="{38BFB35E-C796-4A0B-A894-966692B2B962}"/>
            </a:ext>
          </a:extLst>
        </xdr:cNvPr>
        <xdr:cNvSpPr/>
      </xdr:nvSpPr>
      <xdr:spPr>
        <a:xfrm>
          <a:off x="10588625" y="5989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E2A9F71-85B8-46D9-ADD3-8A24687D5355}"/>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157A870-97E8-445A-A136-C9644AFE913B}"/>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989E9A3-B098-4CF9-8141-CACBE45398D6}"/>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35980E3-6F06-4541-97BC-0C6C389BF7A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D9A7042-EE9A-440D-9F1B-46CC64B5A68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79937</xdr:rowOff>
    </xdr:from>
    <xdr:to>
      <xdr:col>76</xdr:col>
      <xdr:colOff>73025</xdr:colOff>
      <xdr:row>31</xdr:row>
      <xdr:rowOff>10087</xdr:rowOff>
    </xdr:to>
    <xdr:sp macro="" textlink="">
      <xdr:nvSpPr>
        <xdr:cNvPr id="153" name="楕円 152">
          <a:extLst>
            <a:ext uri="{FF2B5EF4-FFF2-40B4-BE49-F238E27FC236}">
              <a16:creationId xmlns:a16="http://schemas.microsoft.com/office/drawing/2014/main" id="{D1DC488A-5304-4F98-8C3D-37583C9D32C7}"/>
            </a:ext>
          </a:extLst>
        </xdr:cNvPr>
        <xdr:cNvSpPr/>
      </xdr:nvSpPr>
      <xdr:spPr>
        <a:xfrm>
          <a:off x="13293725" y="57600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102814</xdr:rowOff>
    </xdr:from>
    <xdr:ext cx="469744" cy="259045"/>
    <xdr:sp macro="" textlink="">
      <xdr:nvSpPr>
        <xdr:cNvPr id="154" name="債務償還比率該当値テキスト">
          <a:extLst>
            <a:ext uri="{FF2B5EF4-FFF2-40B4-BE49-F238E27FC236}">
              <a16:creationId xmlns:a16="http://schemas.microsoft.com/office/drawing/2014/main" id="{9595F67B-15D5-4921-A877-9E76B7EB44AD}"/>
            </a:ext>
          </a:extLst>
        </xdr:cNvPr>
        <xdr:cNvSpPr txBox="1"/>
      </xdr:nvSpPr>
      <xdr:spPr>
        <a:xfrm>
          <a:off x="13379450" y="562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138385</xdr:rowOff>
    </xdr:from>
    <xdr:to>
      <xdr:col>72</xdr:col>
      <xdr:colOff>123825</xdr:colOff>
      <xdr:row>31</xdr:row>
      <xdr:rowOff>68535</xdr:rowOff>
    </xdr:to>
    <xdr:sp macro="" textlink="">
      <xdr:nvSpPr>
        <xdr:cNvPr id="155" name="楕円 154">
          <a:extLst>
            <a:ext uri="{FF2B5EF4-FFF2-40B4-BE49-F238E27FC236}">
              <a16:creationId xmlns:a16="http://schemas.microsoft.com/office/drawing/2014/main" id="{FACADBC0-5F88-4FA4-AF93-4F674A02536A}"/>
            </a:ext>
          </a:extLst>
        </xdr:cNvPr>
        <xdr:cNvSpPr/>
      </xdr:nvSpPr>
      <xdr:spPr>
        <a:xfrm>
          <a:off x="12646025" y="581846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130737</xdr:rowOff>
    </xdr:from>
    <xdr:to>
      <xdr:col>76</xdr:col>
      <xdr:colOff>22225</xdr:colOff>
      <xdr:row>31</xdr:row>
      <xdr:rowOff>17735</xdr:rowOff>
    </xdr:to>
    <xdr:cxnSp macro="">
      <xdr:nvCxnSpPr>
        <xdr:cNvPr id="156" name="直線コネクタ 155">
          <a:extLst>
            <a:ext uri="{FF2B5EF4-FFF2-40B4-BE49-F238E27FC236}">
              <a16:creationId xmlns:a16="http://schemas.microsoft.com/office/drawing/2014/main" id="{66D763AB-8FE2-4FD4-B68B-11F5951E3A98}"/>
            </a:ext>
          </a:extLst>
        </xdr:cNvPr>
        <xdr:cNvCxnSpPr/>
      </xdr:nvCxnSpPr>
      <xdr:spPr>
        <a:xfrm flipV="1">
          <a:off x="12693650" y="5807637"/>
          <a:ext cx="638175" cy="4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111089</xdr:rowOff>
    </xdr:from>
    <xdr:to>
      <xdr:col>68</xdr:col>
      <xdr:colOff>123825</xdr:colOff>
      <xdr:row>31</xdr:row>
      <xdr:rowOff>41239</xdr:rowOff>
    </xdr:to>
    <xdr:sp macro="" textlink="">
      <xdr:nvSpPr>
        <xdr:cNvPr id="157" name="楕円 156">
          <a:extLst>
            <a:ext uri="{FF2B5EF4-FFF2-40B4-BE49-F238E27FC236}">
              <a16:creationId xmlns:a16="http://schemas.microsoft.com/office/drawing/2014/main" id="{4D77EB50-574B-46A1-9DC4-FF05279F19DF}"/>
            </a:ext>
          </a:extLst>
        </xdr:cNvPr>
        <xdr:cNvSpPr/>
      </xdr:nvSpPr>
      <xdr:spPr>
        <a:xfrm>
          <a:off x="11960225" y="57848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161889</xdr:rowOff>
    </xdr:from>
    <xdr:to>
      <xdr:col>72</xdr:col>
      <xdr:colOff>73025</xdr:colOff>
      <xdr:row>31</xdr:row>
      <xdr:rowOff>17735</xdr:rowOff>
    </xdr:to>
    <xdr:cxnSp macro="">
      <xdr:nvCxnSpPr>
        <xdr:cNvPr id="158" name="直線コネクタ 157">
          <a:extLst>
            <a:ext uri="{FF2B5EF4-FFF2-40B4-BE49-F238E27FC236}">
              <a16:creationId xmlns:a16="http://schemas.microsoft.com/office/drawing/2014/main" id="{5C355D3E-87E0-497F-8200-93BE51F5C4C1}"/>
            </a:ext>
          </a:extLst>
        </xdr:cNvPr>
        <xdr:cNvCxnSpPr/>
      </xdr:nvCxnSpPr>
      <xdr:spPr>
        <a:xfrm>
          <a:off x="12007850" y="5841964"/>
          <a:ext cx="6858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14088</xdr:rowOff>
    </xdr:from>
    <xdr:to>
      <xdr:col>64</xdr:col>
      <xdr:colOff>123825</xdr:colOff>
      <xdr:row>30</xdr:row>
      <xdr:rowOff>115688</xdr:rowOff>
    </xdr:to>
    <xdr:sp macro="" textlink="">
      <xdr:nvSpPr>
        <xdr:cNvPr id="159" name="楕円 158">
          <a:extLst>
            <a:ext uri="{FF2B5EF4-FFF2-40B4-BE49-F238E27FC236}">
              <a16:creationId xmlns:a16="http://schemas.microsoft.com/office/drawing/2014/main" id="{1EF7B8C6-DA42-442B-BC45-5368FB0E890A}"/>
            </a:ext>
          </a:extLst>
        </xdr:cNvPr>
        <xdr:cNvSpPr/>
      </xdr:nvSpPr>
      <xdr:spPr>
        <a:xfrm>
          <a:off x="11274425" y="56878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64888</xdr:rowOff>
    </xdr:from>
    <xdr:to>
      <xdr:col>68</xdr:col>
      <xdr:colOff>73025</xdr:colOff>
      <xdr:row>30</xdr:row>
      <xdr:rowOff>161889</xdr:rowOff>
    </xdr:to>
    <xdr:cxnSp macro="">
      <xdr:nvCxnSpPr>
        <xdr:cNvPr id="160" name="直線コネクタ 159">
          <a:extLst>
            <a:ext uri="{FF2B5EF4-FFF2-40B4-BE49-F238E27FC236}">
              <a16:creationId xmlns:a16="http://schemas.microsoft.com/office/drawing/2014/main" id="{1E938AEF-0E52-4391-BFAB-3E9265E4F688}"/>
            </a:ext>
          </a:extLst>
        </xdr:cNvPr>
        <xdr:cNvCxnSpPr/>
      </xdr:nvCxnSpPr>
      <xdr:spPr>
        <a:xfrm>
          <a:off x="11322050" y="5744963"/>
          <a:ext cx="685800" cy="9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148527</xdr:rowOff>
    </xdr:from>
    <xdr:to>
      <xdr:col>60</xdr:col>
      <xdr:colOff>123825</xdr:colOff>
      <xdr:row>30</xdr:row>
      <xdr:rowOff>78677</xdr:rowOff>
    </xdr:to>
    <xdr:sp macro="" textlink="">
      <xdr:nvSpPr>
        <xdr:cNvPr id="161" name="楕円 160">
          <a:extLst>
            <a:ext uri="{FF2B5EF4-FFF2-40B4-BE49-F238E27FC236}">
              <a16:creationId xmlns:a16="http://schemas.microsoft.com/office/drawing/2014/main" id="{0D793425-508B-4BD3-B88A-ED7657C203C4}"/>
            </a:ext>
          </a:extLst>
        </xdr:cNvPr>
        <xdr:cNvSpPr/>
      </xdr:nvSpPr>
      <xdr:spPr>
        <a:xfrm>
          <a:off x="10588625" y="56603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27877</xdr:rowOff>
    </xdr:from>
    <xdr:to>
      <xdr:col>64</xdr:col>
      <xdr:colOff>73025</xdr:colOff>
      <xdr:row>30</xdr:row>
      <xdr:rowOff>64888</xdr:rowOff>
    </xdr:to>
    <xdr:cxnSp macro="">
      <xdr:nvCxnSpPr>
        <xdr:cNvPr id="162" name="直線コネクタ 161">
          <a:extLst>
            <a:ext uri="{FF2B5EF4-FFF2-40B4-BE49-F238E27FC236}">
              <a16:creationId xmlns:a16="http://schemas.microsoft.com/office/drawing/2014/main" id="{9B234655-39A5-49D7-82F9-C31F5D29C5B7}"/>
            </a:ext>
          </a:extLst>
        </xdr:cNvPr>
        <xdr:cNvCxnSpPr/>
      </xdr:nvCxnSpPr>
      <xdr:spPr>
        <a:xfrm>
          <a:off x="10636250" y="5707952"/>
          <a:ext cx="6858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63399</xdr:rowOff>
    </xdr:from>
    <xdr:ext cx="469744" cy="259045"/>
    <xdr:sp macro="" textlink="">
      <xdr:nvSpPr>
        <xdr:cNvPr id="163" name="n_1aveValue債務償還比率">
          <a:extLst>
            <a:ext uri="{FF2B5EF4-FFF2-40B4-BE49-F238E27FC236}">
              <a16:creationId xmlns:a16="http://schemas.microsoft.com/office/drawing/2014/main" id="{FD709B52-9BFA-496C-8C7A-4D0ADD6492A3}"/>
            </a:ext>
          </a:extLst>
        </xdr:cNvPr>
        <xdr:cNvSpPr txBox="1"/>
      </xdr:nvSpPr>
      <xdr:spPr>
        <a:xfrm>
          <a:off x="12465127" y="60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141586</xdr:rowOff>
    </xdr:from>
    <xdr:ext cx="469744" cy="259045"/>
    <xdr:sp macro="" textlink="">
      <xdr:nvSpPr>
        <xdr:cNvPr id="164" name="n_2aveValue債務償還比率">
          <a:extLst>
            <a:ext uri="{FF2B5EF4-FFF2-40B4-BE49-F238E27FC236}">
              <a16:creationId xmlns:a16="http://schemas.microsoft.com/office/drawing/2014/main" id="{68D926BA-FD58-4BF8-AB9D-35D71A36BA7A}"/>
            </a:ext>
          </a:extLst>
        </xdr:cNvPr>
        <xdr:cNvSpPr txBox="1"/>
      </xdr:nvSpPr>
      <xdr:spPr>
        <a:xfrm>
          <a:off x="11788852" y="614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109047</xdr:rowOff>
    </xdr:from>
    <xdr:ext cx="469744" cy="259045"/>
    <xdr:sp macro="" textlink="">
      <xdr:nvSpPr>
        <xdr:cNvPr id="165" name="n_3aveValue債務償還比率">
          <a:extLst>
            <a:ext uri="{FF2B5EF4-FFF2-40B4-BE49-F238E27FC236}">
              <a16:creationId xmlns:a16="http://schemas.microsoft.com/office/drawing/2014/main" id="{5A4D3655-F55C-4709-9DD0-34464D8B9FFC}"/>
            </a:ext>
          </a:extLst>
        </xdr:cNvPr>
        <xdr:cNvSpPr txBox="1"/>
      </xdr:nvSpPr>
      <xdr:spPr>
        <a:xfrm>
          <a:off x="11103052" y="610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72035</xdr:rowOff>
    </xdr:from>
    <xdr:ext cx="469744" cy="259045"/>
    <xdr:sp macro="" textlink="">
      <xdr:nvSpPr>
        <xdr:cNvPr id="166" name="n_4aveValue債務償還比率">
          <a:extLst>
            <a:ext uri="{FF2B5EF4-FFF2-40B4-BE49-F238E27FC236}">
              <a16:creationId xmlns:a16="http://schemas.microsoft.com/office/drawing/2014/main" id="{BE88CFFC-15D6-4057-8015-7A4139171E84}"/>
            </a:ext>
          </a:extLst>
        </xdr:cNvPr>
        <xdr:cNvSpPr txBox="1"/>
      </xdr:nvSpPr>
      <xdr:spPr>
        <a:xfrm>
          <a:off x="10417252" y="606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85062</xdr:rowOff>
    </xdr:from>
    <xdr:ext cx="469744" cy="259045"/>
    <xdr:sp macro="" textlink="">
      <xdr:nvSpPr>
        <xdr:cNvPr id="167" name="n_1mainValue債務償還比率">
          <a:extLst>
            <a:ext uri="{FF2B5EF4-FFF2-40B4-BE49-F238E27FC236}">
              <a16:creationId xmlns:a16="http://schemas.microsoft.com/office/drawing/2014/main" id="{52042BB8-1613-49DA-A51D-E9E1CB9B9D65}"/>
            </a:ext>
          </a:extLst>
        </xdr:cNvPr>
        <xdr:cNvSpPr txBox="1"/>
      </xdr:nvSpPr>
      <xdr:spPr>
        <a:xfrm>
          <a:off x="12465127" y="560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57766</xdr:rowOff>
    </xdr:from>
    <xdr:ext cx="469744" cy="259045"/>
    <xdr:sp macro="" textlink="">
      <xdr:nvSpPr>
        <xdr:cNvPr id="168" name="n_2mainValue債務償還比率">
          <a:extLst>
            <a:ext uri="{FF2B5EF4-FFF2-40B4-BE49-F238E27FC236}">
              <a16:creationId xmlns:a16="http://schemas.microsoft.com/office/drawing/2014/main" id="{814BAEC1-DACE-4E9C-8F6D-6266D63E2680}"/>
            </a:ext>
          </a:extLst>
        </xdr:cNvPr>
        <xdr:cNvSpPr txBox="1"/>
      </xdr:nvSpPr>
      <xdr:spPr>
        <a:xfrm>
          <a:off x="11788852" y="557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132215</xdr:rowOff>
    </xdr:from>
    <xdr:ext cx="469744" cy="259045"/>
    <xdr:sp macro="" textlink="">
      <xdr:nvSpPr>
        <xdr:cNvPr id="169" name="n_3mainValue債務償還比率">
          <a:extLst>
            <a:ext uri="{FF2B5EF4-FFF2-40B4-BE49-F238E27FC236}">
              <a16:creationId xmlns:a16="http://schemas.microsoft.com/office/drawing/2014/main" id="{04747639-B2D4-469D-8763-4B5849CAB445}"/>
            </a:ext>
          </a:extLst>
        </xdr:cNvPr>
        <xdr:cNvSpPr txBox="1"/>
      </xdr:nvSpPr>
      <xdr:spPr>
        <a:xfrm>
          <a:off x="11103052" y="548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95204</xdr:rowOff>
    </xdr:from>
    <xdr:ext cx="469744" cy="259045"/>
    <xdr:sp macro="" textlink="">
      <xdr:nvSpPr>
        <xdr:cNvPr id="170" name="n_4mainValue債務償還比率">
          <a:extLst>
            <a:ext uri="{FF2B5EF4-FFF2-40B4-BE49-F238E27FC236}">
              <a16:creationId xmlns:a16="http://schemas.microsoft.com/office/drawing/2014/main" id="{CFB4BFD5-0CBB-43E5-BD65-4AD9118BB751}"/>
            </a:ext>
          </a:extLst>
        </xdr:cNvPr>
        <xdr:cNvSpPr txBox="1"/>
      </xdr:nvSpPr>
      <xdr:spPr>
        <a:xfrm>
          <a:off x="10417252" y="544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A8342D7-02DB-403B-8741-5DAF9183E91B}"/>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D6508E3C-9E24-49A5-B99B-9422885E0EB0}"/>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498A1CF-4959-4972-862B-8C1A24127111}"/>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AF8B3DBE-6A49-43FF-990E-EC5EA0FC5FE5}"/>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EB787F9-34A5-43EB-A8EF-DF5B78DA9DA5}"/>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72B7AD9-3972-426A-A774-72C7FFDD19EB}"/>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AD7DC7-7AAF-4359-9DCC-30BDBCCA27B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491178-F34C-42A1-A29E-FBA71B1E656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8F53F3-0EB1-4382-80D1-BAD1F05445F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3C74C6-4485-4B33-A691-0E86A9455C2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D014EE-E4BE-432F-BFF7-38430EB684E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C9B684-DC99-4057-89E9-F5AFCBB2892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511CFD-2072-48EB-8CF2-5E6FA524C0F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11E4C4-21E5-4A0B-A4F2-F2421179BEA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0DF12B-39D9-4EB1-8825-F2C00A34908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422A90-94B0-48AC-B1C0-97DA805860D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31,037
30,768
39.93
18,606,699
17,287,529
971,364
8,385,464
11,823,614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B617FF-41E1-4F15-A6A8-DD25E5E975D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2C1EA2-FC31-4E40-AE28-53B8856F90F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2F5ED1-35A1-45B8-80CD-1C23513818F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E6A22E-B637-43B4-8DF9-EA793165A3D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DB7EB8-9A34-459A-9B8F-1ECB08FAF63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718F1CF-C84D-4DB6-BBCE-0BC7926F3AAD}"/>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79A871-639E-423C-B1EC-1ECCCB8B500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09B7FB-02AD-46AF-85CF-6A8CDB76349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D42216-AC5B-4FB9-BA45-E7AC23DEA9A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853FF38-AA26-40E7-AF57-92F6A06B8C4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95B7BE3-08B3-4A59-8548-34AD40EF268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DC376B-6DC5-4E48-990C-32AEA651963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F3C18B-8977-4EEA-8F1B-17BE3B42753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C3DA58-FB94-4AFB-B2BA-CC67220585E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509323-8AF3-402C-B8C1-EF077C61C56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B92ADC-6CDF-4B2F-B875-AF3916D0173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2B4B75-BB29-4BC6-9EE1-6C5236B02AA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9AB61F-682D-4BF4-9BDE-3C7BA0AA12A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CE3597-0343-4A30-A6F5-5A13C55C5D0D}"/>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2403E4-5F84-4A5E-8FE2-9DE4F1E6727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3C60A6-BD97-4F92-A0C0-3B9983FF9116}"/>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2994C0-B559-40FE-A416-5C1699E90F8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0BC3F9-6483-4C8D-B018-2789CDA3D0B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7C3BEB-AABF-40D9-91D9-51D5AE7D48B0}"/>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504D6A-B208-4582-A339-F5EA6FBFE75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C9FB5E-BAA2-45DF-A749-D907C5EC410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BAC34F-6821-43EF-A6E2-C269CD8C7990}"/>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8F9311-93E0-4718-A30B-1E43DB0DE9E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C709BB-4D2E-43B0-BC76-940FE046449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2ECDA4-4772-45DC-BDA2-1EEE06D4D2E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ADCB41-866F-40C9-9E9B-5F04440F2F2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2A4EDB3-25B0-4D36-923C-5B2A4D1A695C}"/>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026EECA-05FF-4053-A49B-79FEFE3EB113}"/>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59B976D-7AD9-42B9-8381-C3C4A8DB8AAE}"/>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14615A6-8E2C-4CE7-93E4-2C8F44FC84B2}"/>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B6E6BD1-B105-47DA-89A7-AABF8B68DC44}"/>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E5954E5-92BD-4FD9-B791-CF028783890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12AFC93-2F17-49E2-8734-83CD1BB92A25}"/>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AFADDBF-0B1F-4F03-8D2A-24201363B770}"/>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4D560B3-89C1-4C8A-940B-342D87F5093C}"/>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24F45ED-8165-458A-853A-5D3452E109C8}"/>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5020B2D-4D65-4303-8BA7-842ED108B63F}"/>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75501F1-FA11-4FB9-ADCA-1BBF2FA2FD5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0E47390-C232-4F58-99EC-5328A3F9CADA}"/>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0D0F7C4-7D57-4B82-B490-610DA2EF02F6}"/>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0422BECA-382B-4A85-B46D-14A0CAD78E07}"/>
            </a:ext>
          </a:extLst>
        </xdr:cNvPr>
        <xdr:cNvCxnSpPr/>
      </xdr:nvCxnSpPr>
      <xdr:spPr>
        <a:xfrm flipV="1">
          <a:off x="4180840" y="5616575"/>
          <a:ext cx="0" cy="12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8A9D9977-7C39-4933-B2F2-8E8F20C38F34}"/>
            </a:ext>
          </a:extLst>
        </xdr:cNvPr>
        <xdr:cNvSpPr txBox="1"/>
      </xdr:nvSpPr>
      <xdr:spPr>
        <a:xfrm>
          <a:off x="4219575" y="681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6D407E91-72D2-4B07-A0CE-A79489FA96D0}"/>
            </a:ext>
          </a:extLst>
        </xdr:cNvPr>
        <xdr:cNvCxnSpPr/>
      </xdr:nvCxnSpPr>
      <xdr:spPr>
        <a:xfrm>
          <a:off x="4105275" y="68192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F69E9244-E7E5-4588-9598-0672B7E6144A}"/>
            </a:ext>
          </a:extLst>
        </xdr:cNvPr>
        <xdr:cNvSpPr txBox="1"/>
      </xdr:nvSpPr>
      <xdr:spPr>
        <a:xfrm>
          <a:off x="4219575"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AA607FD8-9417-4AC2-8F03-9754CDBB53F7}"/>
            </a:ext>
          </a:extLst>
        </xdr:cNvPr>
        <xdr:cNvCxnSpPr/>
      </xdr:nvCxnSpPr>
      <xdr:spPr>
        <a:xfrm>
          <a:off x="4105275" y="5616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a:extLst>
            <a:ext uri="{FF2B5EF4-FFF2-40B4-BE49-F238E27FC236}">
              <a16:creationId xmlns:a16="http://schemas.microsoft.com/office/drawing/2014/main" id="{A8F1E5D1-75E8-4A23-BA93-E721CA101046}"/>
            </a:ext>
          </a:extLst>
        </xdr:cNvPr>
        <xdr:cNvSpPr txBox="1"/>
      </xdr:nvSpPr>
      <xdr:spPr>
        <a:xfrm>
          <a:off x="4219575" y="600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a:extLst>
            <a:ext uri="{FF2B5EF4-FFF2-40B4-BE49-F238E27FC236}">
              <a16:creationId xmlns:a16="http://schemas.microsoft.com/office/drawing/2014/main" id="{FD42E63E-36E2-4EB2-BE4E-E4733D945368}"/>
            </a:ext>
          </a:extLst>
        </xdr:cNvPr>
        <xdr:cNvSpPr/>
      </xdr:nvSpPr>
      <xdr:spPr>
        <a:xfrm>
          <a:off x="4124325" y="61537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8233AEA9-6FD9-43C5-B012-3342997BC0C9}"/>
            </a:ext>
          </a:extLst>
        </xdr:cNvPr>
        <xdr:cNvSpPr/>
      </xdr:nvSpPr>
      <xdr:spPr>
        <a:xfrm>
          <a:off x="3381375" y="61245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a:extLst>
            <a:ext uri="{FF2B5EF4-FFF2-40B4-BE49-F238E27FC236}">
              <a16:creationId xmlns:a16="http://schemas.microsoft.com/office/drawing/2014/main" id="{6BFE151E-8585-4764-ABEE-484BF39E2B1F}"/>
            </a:ext>
          </a:extLst>
        </xdr:cNvPr>
        <xdr:cNvSpPr/>
      </xdr:nvSpPr>
      <xdr:spPr>
        <a:xfrm>
          <a:off x="2571750" y="60604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a:extLst>
            <a:ext uri="{FF2B5EF4-FFF2-40B4-BE49-F238E27FC236}">
              <a16:creationId xmlns:a16="http://schemas.microsoft.com/office/drawing/2014/main" id="{7D469EBB-A6DD-4986-A08E-8DE29171D993}"/>
            </a:ext>
          </a:extLst>
        </xdr:cNvPr>
        <xdr:cNvSpPr/>
      </xdr:nvSpPr>
      <xdr:spPr>
        <a:xfrm>
          <a:off x="1781175" y="60375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9DF273A9-48A1-482B-B311-E88B4899C400}"/>
            </a:ext>
          </a:extLst>
        </xdr:cNvPr>
        <xdr:cNvSpPr/>
      </xdr:nvSpPr>
      <xdr:spPr>
        <a:xfrm>
          <a:off x="981075" y="6001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A2CE62-677F-4A00-952D-A6AF0C2838E3}"/>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FA4DE00-915B-490E-8815-8DB30A88122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F8B5AC-B086-4464-9E5D-B030ABB145F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8F200FB-CD9E-43BC-8412-5C8A3D9D6014}"/>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59C88AF-11E1-450C-BFAF-CB67CF0EE1C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126365</xdr:rowOff>
    </xdr:from>
    <xdr:to>
      <xdr:col>24</xdr:col>
      <xdr:colOff>114300</xdr:colOff>
      <xdr:row>42</xdr:row>
      <xdr:rowOff>56515</xdr:rowOff>
    </xdr:to>
    <xdr:sp macro="" textlink="">
      <xdr:nvSpPr>
        <xdr:cNvPr id="73" name="楕円 72">
          <a:extLst>
            <a:ext uri="{FF2B5EF4-FFF2-40B4-BE49-F238E27FC236}">
              <a16:creationId xmlns:a16="http://schemas.microsoft.com/office/drawing/2014/main" id="{87ADFBF3-4C82-4EC6-9960-4115B7BCA83E}"/>
            </a:ext>
          </a:extLst>
        </xdr:cNvPr>
        <xdr:cNvSpPr/>
      </xdr:nvSpPr>
      <xdr:spPr>
        <a:xfrm>
          <a:off x="4124325" y="67716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41292</xdr:rowOff>
    </xdr:from>
    <xdr:ext cx="405111" cy="259045"/>
    <xdr:sp macro="" textlink="">
      <xdr:nvSpPr>
        <xdr:cNvPr id="74" name="【道路】&#10;有形固定資産減価償却率該当値テキスト">
          <a:extLst>
            <a:ext uri="{FF2B5EF4-FFF2-40B4-BE49-F238E27FC236}">
              <a16:creationId xmlns:a16="http://schemas.microsoft.com/office/drawing/2014/main" id="{16FF4CFD-DBB4-4E1E-AE3F-7F5FFB64AB03}"/>
            </a:ext>
          </a:extLst>
        </xdr:cNvPr>
        <xdr:cNvSpPr txBox="1"/>
      </xdr:nvSpPr>
      <xdr:spPr>
        <a:xfrm>
          <a:off x="4219575" y="669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124460</xdr:rowOff>
    </xdr:from>
    <xdr:to>
      <xdr:col>20</xdr:col>
      <xdr:colOff>38100</xdr:colOff>
      <xdr:row>42</xdr:row>
      <xdr:rowOff>54610</xdr:rowOff>
    </xdr:to>
    <xdr:sp macro="" textlink="">
      <xdr:nvSpPr>
        <xdr:cNvPr id="75" name="楕円 74">
          <a:extLst>
            <a:ext uri="{FF2B5EF4-FFF2-40B4-BE49-F238E27FC236}">
              <a16:creationId xmlns:a16="http://schemas.microsoft.com/office/drawing/2014/main" id="{6CBE6882-8850-4A01-8AD8-AE376C46B84A}"/>
            </a:ext>
          </a:extLst>
        </xdr:cNvPr>
        <xdr:cNvSpPr/>
      </xdr:nvSpPr>
      <xdr:spPr>
        <a:xfrm>
          <a:off x="3381375" y="67697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3810</xdr:rowOff>
    </xdr:from>
    <xdr:to>
      <xdr:col>24</xdr:col>
      <xdr:colOff>63500</xdr:colOff>
      <xdr:row>42</xdr:row>
      <xdr:rowOff>5715</xdr:rowOff>
    </xdr:to>
    <xdr:cxnSp macro="">
      <xdr:nvCxnSpPr>
        <xdr:cNvPr id="76" name="直線コネクタ 75">
          <a:extLst>
            <a:ext uri="{FF2B5EF4-FFF2-40B4-BE49-F238E27FC236}">
              <a16:creationId xmlns:a16="http://schemas.microsoft.com/office/drawing/2014/main" id="{00918891-6376-47F7-BCD6-ED8D262B5054}"/>
            </a:ext>
          </a:extLst>
        </xdr:cNvPr>
        <xdr:cNvCxnSpPr/>
      </xdr:nvCxnSpPr>
      <xdr:spPr>
        <a:xfrm>
          <a:off x="3429000" y="6817360"/>
          <a:ext cx="7524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128270</xdr:rowOff>
    </xdr:from>
    <xdr:to>
      <xdr:col>15</xdr:col>
      <xdr:colOff>101600</xdr:colOff>
      <xdr:row>42</xdr:row>
      <xdr:rowOff>58420</xdr:rowOff>
    </xdr:to>
    <xdr:sp macro="" textlink="">
      <xdr:nvSpPr>
        <xdr:cNvPr id="77" name="楕円 76">
          <a:extLst>
            <a:ext uri="{FF2B5EF4-FFF2-40B4-BE49-F238E27FC236}">
              <a16:creationId xmlns:a16="http://schemas.microsoft.com/office/drawing/2014/main" id="{A7C454FE-DF31-4C5E-92BA-8DA0D45F794F}"/>
            </a:ext>
          </a:extLst>
        </xdr:cNvPr>
        <xdr:cNvSpPr/>
      </xdr:nvSpPr>
      <xdr:spPr>
        <a:xfrm>
          <a:off x="2571750" y="6773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3810</xdr:rowOff>
    </xdr:from>
    <xdr:to>
      <xdr:col>19</xdr:col>
      <xdr:colOff>177800</xdr:colOff>
      <xdr:row>42</xdr:row>
      <xdr:rowOff>7620</xdr:rowOff>
    </xdr:to>
    <xdr:cxnSp macro="">
      <xdr:nvCxnSpPr>
        <xdr:cNvPr id="78" name="直線コネクタ 77">
          <a:extLst>
            <a:ext uri="{FF2B5EF4-FFF2-40B4-BE49-F238E27FC236}">
              <a16:creationId xmlns:a16="http://schemas.microsoft.com/office/drawing/2014/main" id="{E5925C91-43F5-482A-9192-28E0AD961266}"/>
            </a:ext>
          </a:extLst>
        </xdr:cNvPr>
        <xdr:cNvCxnSpPr/>
      </xdr:nvCxnSpPr>
      <xdr:spPr>
        <a:xfrm flipV="1">
          <a:off x="2619375" y="6817360"/>
          <a:ext cx="8096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128270</xdr:rowOff>
    </xdr:from>
    <xdr:to>
      <xdr:col>10</xdr:col>
      <xdr:colOff>165100</xdr:colOff>
      <xdr:row>42</xdr:row>
      <xdr:rowOff>58420</xdr:rowOff>
    </xdr:to>
    <xdr:sp macro="" textlink="">
      <xdr:nvSpPr>
        <xdr:cNvPr id="79" name="楕円 78">
          <a:extLst>
            <a:ext uri="{FF2B5EF4-FFF2-40B4-BE49-F238E27FC236}">
              <a16:creationId xmlns:a16="http://schemas.microsoft.com/office/drawing/2014/main" id="{9D6107DD-FB7A-48C8-B7DD-BCBE6191DDF7}"/>
            </a:ext>
          </a:extLst>
        </xdr:cNvPr>
        <xdr:cNvSpPr/>
      </xdr:nvSpPr>
      <xdr:spPr>
        <a:xfrm>
          <a:off x="1781175" y="67735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7620</xdr:rowOff>
    </xdr:from>
    <xdr:to>
      <xdr:col>15</xdr:col>
      <xdr:colOff>50800</xdr:colOff>
      <xdr:row>42</xdr:row>
      <xdr:rowOff>7620</xdr:rowOff>
    </xdr:to>
    <xdr:cxnSp macro="">
      <xdr:nvCxnSpPr>
        <xdr:cNvPr id="80" name="直線コネクタ 79">
          <a:extLst>
            <a:ext uri="{FF2B5EF4-FFF2-40B4-BE49-F238E27FC236}">
              <a16:creationId xmlns:a16="http://schemas.microsoft.com/office/drawing/2014/main" id="{AF809FDE-05F6-43CA-8725-5A475B7F8B89}"/>
            </a:ext>
          </a:extLst>
        </xdr:cNvPr>
        <xdr:cNvCxnSpPr/>
      </xdr:nvCxnSpPr>
      <xdr:spPr>
        <a:xfrm>
          <a:off x="1828800" y="68211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133985</xdr:rowOff>
    </xdr:from>
    <xdr:to>
      <xdr:col>6</xdr:col>
      <xdr:colOff>38100</xdr:colOff>
      <xdr:row>42</xdr:row>
      <xdr:rowOff>64135</xdr:rowOff>
    </xdr:to>
    <xdr:sp macro="" textlink="">
      <xdr:nvSpPr>
        <xdr:cNvPr id="81" name="楕円 80">
          <a:extLst>
            <a:ext uri="{FF2B5EF4-FFF2-40B4-BE49-F238E27FC236}">
              <a16:creationId xmlns:a16="http://schemas.microsoft.com/office/drawing/2014/main" id="{7F0939F7-9497-433F-A32B-83436A11F09D}"/>
            </a:ext>
          </a:extLst>
        </xdr:cNvPr>
        <xdr:cNvSpPr/>
      </xdr:nvSpPr>
      <xdr:spPr>
        <a:xfrm>
          <a:off x="981075" y="67824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7620</xdr:rowOff>
    </xdr:from>
    <xdr:to>
      <xdr:col>10</xdr:col>
      <xdr:colOff>114300</xdr:colOff>
      <xdr:row>42</xdr:row>
      <xdr:rowOff>13335</xdr:rowOff>
    </xdr:to>
    <xdr:cxnSp macro="">
      <xdr:nvCxnSpPr>
        <xdr:cNvPr id="82" name="直線コネクタ 81">
          <a:extLst>
            <a:ext uri="{FF2B5EF4-FFF2-40B4-BE49-F238E27FC236}">
              <a16:creationId xmlns:a16="http://schemas.microsoft.com/office/drawing/2014/main" id="{41F19995-2B84-41BD-8B4E-3645BCD86CEA}"/>
            </a:ext>
          </a:extLst>
        </xdr:cNvPr>
        <xdr:cNvCxnSpPr/>
      </xdr:nvCxnSpPr>
      <xdr:spPr>
        <a:xfrm flipV="1">
          <a:off x="1028700" y="68211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id="{F37403AE-7D0B-4856-B2D1-5B750275C7E4}"/>
            </a:ext>
          </a:extLst>
        </xdr:cNvPr>
        <xdr:cNvSpPr txBox="1"/>
      </xdr:nvSpPr>
      <xdr:spPr>
        <a:xfrm>
          <a:off x="3239144"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4" name="n_2aveValue【道路】&#10;有形固定資産減価償却率">
          <a:extLst>
            <a:ext uri="{FF2B5EF4-FFF2-40B4-BE49-F238E27FC236}">
              <a16:creationId xmlns:a16="http://schemas.microsoft.com/office/drawing/2014/main" id="{93463188-8747-4E1B-8008-8244A8C18EC2}"/>
            </a:ext>
          </a:extLst>
        </xdr:cNvPr>
        <xdr:cNvSpPr txBox="1"/>
      </xdr:nvSpPr>
      <xdr:spPr>
        <a:xfrm>
          <a:off x="24390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5" name="n_3aveValue【道路】&#10;有形固定資産減価償却率">
          <a:extLst>
            <a:ext uri="{FF2B5EF4-FFF2-40B4-BE49-F238E27FC236}">
              <a16:creationId xmlns:a16="http://schemas.microsoft.com/office/drawing/2014/main" id="{C84D6A16-A3F1-4D68-98A9-924B8C639649}"/>
            </a:ext>
          </a:extLst>
        </xdr:cNvPr>
        <xdr:cNvSpPr txBox="1"/>
      </xdr:nvSpPr>
      <xdr:spPr>
        <a:xfrm>
          <a:off x="1648469"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01D3F8B5-7A74-49A1-B8CF-029A31670C52}"/>
            </a:ext>
          </a:extLst>
        </xdr:cNvPr>
        <xdr:cNvSpPr txBox="1"/>
      </xdr:nvSpPr>
      <xdr:spPr>
        <a:xfrm>
          <a:off x="848369" y="579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45737</xdr:rowOff>
    </xdr:from>
    <xdr:ext cx="405111" cy="259045"/>
    <xdr:sp macro="" textlink="">
      <xdr:nvSpPr>
        <xdr:cNvPr id="87" name="n_1mainValue【道路】&#10;有形固定資産減価償却率">
          <a:extLst>
            <a:ext uri="{FF2B5EF4-FFF2-40B4-BE49-F238E27FC236}">
              <a16:creationId xmlns:a16="http://schemas.microsoft.com/office/drawing/2014/main" id="{B47ED1DB-BFF9-4770-A7F6-A88C65E4D7B3}"/>
            </a:ext>
          </a:extLst>
        </xdr:cNvPr>
        <xdr:cNvSpPr txBox="1"/>
      </xdr:nvSpPr>
      <xdr:spPr>
        <a:xfrm>
          <a:off x="3239144" y="685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03271705-FE47-4D7A-8CE5-EF7DE6C5F3E3}"/>
            </a:ext>
          </a:extLst>
        </xdr:cNvPr>
        <xdr:cNvSpPr txBox="1"/>
      </xdr:nvSpPr>
      <xdr:spPr>
        <a:xfrm>
          <a:off x="2439044"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49547</xdr:rowOff>
    </xdr:from>
    <xdr:ext cx="405111" cy="259045"/>
    <xdr:sp macro="" textlink="">
      <xdr:nvSpPr>
        <xdr:cNvPr id="89" name="n_3mainValue【道路】&#10;有形固定資産減価償却率">
          <a:extLst>
            <a:ext uri="{FF2B5EF4-FFF2-40B4-BE49-F238E27FC236}">
              <a16:creationId xmlns:a16="http://schemas.microsoft.com/office/drawing/2014/main" id="{131F94A0-8195-4972-8933-425C12CDED8D}"/>
            </a:ext>
          </a:extLst>
        </xdr:cNvPr>
        <xdr:cNvSpPr txBox="1"/>
      </xdr:nvSpPr>
      <xdr:spPr>
        <a:xfrm>
          <a:off x="1648469"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55262</xdr:rowOff>
    </xdr:from>
    <xdr:ext cx="405111" cy="259045"/>
    <xdr:sp macro="" textlink="">
      <xdr:nvSpPr>
        <xdr:cNvPr id="90" name="n_4mainValue【道路】&#10;有形固定資産減価償却率">
          <a:extLst>
            <a:ext uri="{FF2B5EF4-FFF2-40B4-BE49-F238E27FC236}">
              <a16:creationId xmlns:a16="http://schemas.microsoft.com/office/drawing/2014/main" id="{5C8890C5-F49D-43CA-A0BD-90C80571C564}"/>
            </a:ext>
          </a:extLst>
        </xdr:cNvPr>
        <xdr:cNvSpPr txBox="1"/>
      </xdr:nvSpPr>
      <xdr:spPr>
        <a:xfrm>
          <a:off x="848369"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61E251F-B1F0-4F97-8716-96C59CE49EF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E02E6A7-6DDA-419F-9F12-40601E4D72C9}"/>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7DDB1B3-6E24-4044-9C57-624E000938C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5739FAD-864B-407B-893B-F2DA2469400D}"/>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4D1EB92-5B58-4E77-8D9D-97948ECEDEF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51DBB9-8AFB-4E10-B18D-60B96D2CED1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90F77B3-304D-41D0-8DEB-CCF8F226F51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4763BA9-1551-4DD8-AEEB-DCAAFBAC713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70615A-4565-4A40-8CF3-7E81D696F284}"/>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86EC819-A986-45B7-9132-7D3F4B76240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CFDB9BC-41E0-40E6-A194-CC345159F667}"/>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C42CBAC-39E8-4E66-ABF3-3FD9F9DB61B5}"/>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DD04D3C-371C-4181-8479-F0DCD9BB4911}"/>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A755CB5-B2B1-4CAC-AE56-4836D37C7B3B}"/>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04B5E85-9B7A-4C31-8336-1A053C3A513A}"/>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A0D86C6-4287-4A1E-98C9-C214F2B4C611}"/>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A0A54CB-7107-4A29-82CA-8523551D8D05}"/>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ABA3546-1252-4C30-94A2-21A4619AEA51}"/>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94FCA41-D4DA-4131-8BEB-90DE81E9E6B0}"/>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7B0DD94-8AD7-4D8D-AF84-6FA58C9B4204}"/>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A236BC3-B75C-4E1D-80B6-F1111E6966A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581EC4F-291C-4DBC-B6EF-3DCD289C3972}"/>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F72CB60-6A99-4C23-A901-A08B0F5483F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a:extLst>
            <a:ext uri="{FF2B5EF4-FFF2-40B4-BE49-F238E27FC236}">
              <a16:creationId xmlns:a16="http://schemas.microsoft.com/office/drawing/2014/main" id="{FC766E7A-D844-48C6-9125-B4B5000053FD}"/>
            </a:ext>
          </a:extLst>
        </xdr:cNvPr>
        <xdr:cNvCxnSpPr/>
      </xdr:nvCxnSpPr>
      <xdr:spPr>
        <a:xfrm flipV="1">
          <a:off x="9429115" y="5371052"/>
          <a:ext cx="0"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a:extLst>
            <a:ext uri="{FF2B5EF4-FFF2-40B4-BE49-F238E27FC236}">
              <a16:creationId xmlns:a16="http://schemas.microsoft.com/office/drawing/2014/main" id="{E1DF281A-FE75-4854-AF1E-7F7925BD3557}"/>
            </a:ext>
          </a:extLst>
        </xdr:cNvPr>
        <xdr:cNvSpPr txBox="1"/>
      </xdr:nvSpPr>
      <xdr:spPr>
        <a:xfrm>
          <a:off x="9467850" y="676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a:extLst>
            <a:ext uri="{FF2B5EF4-FFF2-40B4-BE49-F238E27FC236}">
              <a16:creationId xmlns:a16="http://schemas.microsoft.com/office/drawing/2014/main" id="{44A8B970-3DDD-45D4-9201-E11E6C10263C}"/>
            </a:ext>
          </a:extLst>
        </xdr:cNvPr>
        <xdr:cNvCxnSpPr/>
      </xdr:nvCxnSpPr>
      <xdr:spPr>
        <a:xfrm>
          <a:off x="9363075" y="67612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a:extLst>
            <a:ext uri="{FF2B5EF4-FFF2-40B4-BE49-F238E27FC236}">
              <a16:creationId xmlns:a16="http://schemas.microsoft.com/office/drawing/2014/main" id="{029849E2-6B54-4877-A349-190AFA014A25}"/>
            </a:ext>
          </a:extLst>
        </xdr:cNvPr>
        <xdr:cNvSpPr txBox="1"/>
      </xdr:nvSpPr>
      <xdr:spPr>
        <a:xfrm>
          <a:off x="9467850" y="516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a:extLst>
            <a:ext uri="{FF2B5EF4-FFF2-40B4-BE49-F238E27FC236}">
              <a16:creationId xmlns:a16="http://schemas.microsoft.com/office/drawing/2014/main" id="{0AC21D62-0E37-43F0-800D-A45A3BCD2720}"/>
            </a:ext>
          </a:extLst>
        </xdr:cNvPr>
        <xdr:cNvCxnSpPr/>
      </xdr:nvCxnSpPr>
      <xdr:spPr>
        <a:xfrm>
          <a:off x="9363075" y="53710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16515</xdr:rowOff>
    </xdr:from>
    <xdr:ext cx="534377" cy="259045"/>
    <xdr:sp macro="" textlink="">
      <xdr:nvSpPr>
        <xdr:cNvPr id="119" name="【道路】&#10;一人当たり延長平均値テキスト">
          <a:extLst>
            <a:ext uri="{FF2B5EF4-FFF2-40B4-BE49-F238E27FC236}">
              <a16:creationId xmlns:a16="http://schemas.microsoft.com/office/drawing/2014/main" id="{4D05C35A-43D6-420E-ABB3-12DE864300AF}"/>
            </a:ext>
          </a:extLst>
        </xdr:cNvPr>
        <xdr:cNvSpPr txBox="1"/>
      </xdr:nvSpPr>
      <xdr:spPr>
        <a:xfrm>
          <a:off x="9467850" y="650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a:extLst>
            <a:ext uri="{FF2B5EF4-FFF2-40B4-BE49-F238E27FC236}">
              <a16:creationId xmlns:a16="http://schemas.microsoft.com/office/drawing/2014/main" id="{A76623B1-2D77-4D51-A935-5C5EDEF47A6D}"/>
            </a:ext>
          </a:extLst>
        </xdr:cNvPr>
        <xdr:cNvSpPr/>
      </xdr:nvSpPr>
      <xdr:spPr>
        <a:xfrm>
          <a:off x="9401175" y="652461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a:extLst>
            <a:ext uri="{FF2B5EF4-FFF2-40B4-BE49-F238E27FC236}">
              <a16:creationId xmlns:a16="http://schemas.microsoft.com/office/drawing/2014/main" id="{0E314A4B-FE8A-43EA-B057-705C024D3FAB}"/>
            </a:ext>
          </a:extLst>
        </xdr:cNvPr>
        <xdr:cNvSpPr/>
      </xdr:nvSpPr>
      <xdr:spPr>
        <a:xfrm>
          <a:off x="8639175" y="648656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a:extLst>
            <a:ext uri="{FF2B5EF4-FFF2-40B4-BE49-F238E27FC236}">
              <a16:creationId xmlns:a16="http://schemas.microsoft.com/office/drawing/2014/main" id="{DA31C246-2495-43C1-B3D7-5E70761ACF1B}"/>
            </a:ext>
          </a:extLst>
        </xdr:cNvPr>
        <xdr:cNvSpPr/>
      </xdr:nvSpPr>
      <xdr:spPr>
        <a:xfrm>
          <a:off x="7839075" y="65161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a:extLst>
            <a:ext uri="{FF2B5EF4-FFF2-40B4-BE49-F238E27FC236}">
              <a16:creationId xmlns:a16="http://schemas.microsoft.com/office/drawing/2014/main" id="{83A9DD79-43D8-41C6-B9C9-4CCCE0A8E9F3}"/>
            </a:ext>
          </a:extLst>
        </xdr:cNvPr>
        <xdr:cNvSpPr/>
      </xdr:nvSpPr>
      <xdr:spPr>
        <a:xfrm>
          <a:off x="7029450" y="65163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a:extLst>
            <a:ext uri="{FF2B5EF4-FFF2-40B4-BE49-F238E27FC236}">
              <a16:creationId xmlns:a16="http://schemas.microsoft.com/office/drawing/2014/main" id="{8EC0B8D6-3FB9-4754-A05A-24BB36AAA1F2}"/>
            </a:ext>
          </a:extLst>
        </xdr:cNvPr>
        <xdr:cNvSpPr/>
      </xdr:nvSpPr>
      <xdr:spPr>
        <a:xfrm>
          <a:off x="6238875" y="65143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700137-FB12-4888-BF17-E778FB074DF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42E565-9141-4F0C-8398-0ADA8923667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DAC81B-28FA-4332-8025-28C8E2E14E1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6053063-B504-4F18-A3C0-3BD53CAC3D0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E9C279-ECB1-48C3-A2B1-5D2EE2E926B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37173</xdr:rowOff>
    </xdr:from>
    <xdr:to>
      <xdr:col>55</xdr:col>
      <xdr:colOff>50800</xdr:colOff>
      <xdr:row>40</xdr:row>
      <xdr:rowOff>138773</xdr:rowOff>
    </xdr:to>
    <xdr:sp macro="" textlink="">
      <xdr:nvSpPr>
        <xdr:cNvPr id="130" name="楕円 129">
          <a:extLst>
            <a:ext uri="{FF2B5EF4-FFF2-40B4-BE49-F238E27FC236}">
              <a16:creationId xmlns:a16="http://schemas.microsoft.com/office/drawing/2014/main" id="{519558AD-A686-4C9C-A76B-140FEB9E801C}"/>
            </a:ext>
          </a:extLst>
        </xdr:cNvPr>
        <xdr:cNvSpPr/>
      </xdr:nvSpPr>
      <xdr:spPr>
        <a:xfrm>
          <a:off x="9401175" y="652369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60050</xdr:rowOff>
    </xdr:from>
    <xdr:ext cx="534377" cy="259045"/>
    <xdr:sp macro="" textlink="">
      <xdr:nvSpPr>
        <xdr:cNvPr id="131" name="【道路】&#10;一人当たり延長該当値テキスト">
          <a:extLst>
            <a:ext uri="{FF2B5EF4-FFF2-40B4-BE49-F238E27FC236}">
              <a16:creationId xmlns:a16="http://schemas.microsoft.com/office/drawing/2014/main" id="{996FDA19-1255-425C-8E56-2E3EEF996D63}"/>
            </a:ext>
          </a:extLst>
        </xdr:cNvPr>
        <xdr:cNvSpPr txBox="1"/>
      </xdr:nvSpPr>
      <xdr:spPr>
        <a:xfrm>
          <a:off x="9467850" y="63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41440</xdr:rowOff>
    </xdr:from>
    <xdr:to>
      <xdr:col>50</xdr:col>
      <xdr:colOff>165100</xdr:colOff>
      <xdr:row>40</xdr:row>
      <xdr:rowOff>143040</xdr:rowOff>
    </xdr:to>
    <xdr:sp macro="" textlink="">
      <xdr:nvSpPr>
        <xdr:cNvPr id="132" name="楕円 131">
          <a:extLst>
            <a:ext uri="{FF2B5EF4-FFF2-40B4-BE49-F238E27FC236}">
              <a16:creationId xmlns:a16="http://schemas.microsoft.com/office/drawing/2014/main" id="{8155265D-2150-47A3-9508-210FD42FD458}"/>
            </a:ext>
          </a:extLst>
        </xdr:cNvPr>
        <xdr:cNvSpPr/>
      </xdr:nvSpPr>
      <xdr:spPr>
        <a:xfrm>
          <a:off x="8639175" y="65311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87973</xdr:rowOff>
    </xdr:from>
    <xdr:to>
      <xdr:col>55</xdr:col>
      <xdr:colOff>0</xdr:colOff>
      <xdr:row>40</xdr:row>
      <xdr:rowOff>92240</xdr:rowOff>
    </xdr:to>
    <xdr:cxnSp macro="">
      <xdr:nvCxnSpPr>
        <xdr:cNvPr id="133" name="直線コネクタ 132">
          <a:extLst>
            <a:ext uri="{FF2B5EF4-FFF2-40B4-BE49-F238E27FC236}">
              <a16:creationId xmlns:a16="http://schemas.microsoft.com/office/drawing/2014/main" id="{85D28C7C-3239-42CF-8E31-49748CF81F29}"/>
            </a:ext>
          </a:extLst>
        </xdr:cNvPr>
        <xdr:cNvCxnSpPr/>
      </xdr:nvCxnSpPr>
      <xdr:spPr>
        <a:xfrm flipV="1">
          <a:off x="8686800" y="6571323"/>
          <a:ext cx="74295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46183</xdr:rowOff>
    </xdr:from>
    <xdr:to>
      <xdr:col>46</xdr:col>
      <xdr:colOff>38100</xdr:colOff>
      <xdr:row>40</xdr:row>
      <xdr:rowOff>147783</xdr:rowOff>
    </xdr:to>
    <xdr:sp macro="" textlink="">
      <xdr:nvSpPr>
        <xdr:cNvPr id="134" name="楕円 133">
          <a:extLst>
            <a:ext uri="{FF2B5EF4-FFF2-40B4-BE49-F238E27FC236}">
              <a16:creationId xmlns:a16="http://schemas.microsoft.com/office/drawing/2014/main" id="{F61DB2DF-BE51-45DE-A1EF-8104E477B87D}"/>
            </a:ext>
          </a:extLst>
        </xdr:cNvPr>
        <xdr:cNvSpPr/>
      </xdr:nvSpPr>
      <xdr:spPr>
        <a:xfrm>
          <a:off x="7839075" y="65358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92240</xdr:rowOff>
    </xdr:from>
    <xdr:to>
      <xdr:col>50</xdr:col>
      <xdr:colOff>114300</xdr:colOff>
      <xdr:row>40</xdr:row>
      <xdr:rowOff>96983</xdr:rowOff>
    </xdr:to>
    <xdr:cxnSp macro="">
      <xdr:nvCxnSpPr>
        <xdr:cNvPr id="135" name="直線コネクタ 134">
          <a:extLst>
            <a:ext uri="{FF2B5EF4-FFF2-40B4-BE49-F238E27FC236}">
              <a16:creationId xmlns:a16="http://schemas.microsoft.com/office/drawing/2014/main" id="{117585E0-2F6C-4186-A70E-ABC1426B1048}"/>
            </a:ext>
          </a:extLst>
        </xdr:cNvPr>
        <xdr:cNvCxnSpPr/>
      </xdr:nvCxnSpPr>
      <xdr:spPr>
        <a:xfrm flipV="1">
          <a:off x="7886700" y="6578765"/>
          <a:ext cx="8001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49403</xdr:rowOff>
    </xdr:from>
    <xdr:to>
      <xdr:col>41</xdr:col>
      <xdr:colOff>101600</xdr:colOff>
      <xdr:row>40</xdr:row>
      <xdr:rowOff>151003</xdr:rowOff>
    </xdr:to>
    <xdr:sp macro="" textlink="">
      <xdr:nvSpPr>
        <xdr:cNvPr id="136" name="楕円 135">
          <a:extLst>
            <a:ext uri="{FF2B5EF4-FFF2-40B4-BE49-F238E27FC236}">
              <a16:creationId xmlns:a16="http://schemas.microsoft.com/office/drawing/2014/main" id="{C8DD5C57-24FD-4309-9F01-4D8750C2A9FA}"/>
            </a:ext>
          </a:extLst>
        </xdr:cNvPr>
        <xdr:cNvSpPr/>
      </xdr:nvSpPr>
      <xdr:spPr>
        <a:xfrm>
          <a:off x="7029450" y="65327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96983</xdr:rowOff>
    </xdr:from>
    <xdr:to>
      <xdr:col>45</xdr:col>
      <xdr:colOff>177800</xdr:colOff>
      <xdr:row>40</xdr:row>
      <xdr:rowOff>100203</xdr:rowOff>
    </xdr:to>
    <xdr:cxnSp macro="">
      <xdr:nvCxnSpPr>
        <xdr:cNvPr id="137" name="直線コネクタ 136">
          <a:extLst>
            <a:ext uri="{FF2B5EF4-FFF2-40B4-BE49-F238E27FC236}">
              <a16:creationId xmlns:a16="http://schemas.microsoft.com/office/drawing/2014/main" id="{4C7482A9-5115-4A1D-91A3-89D678D56014}"/>
            </a:ext>
          </a:extLst>
        </xdr:cNvPr>
        <xdr:cNvCxnSpPr/>
      </xdr:nvCxnSpPr>
      <xdr:spPr>
        <a:xfrm flipV="1">
          <a:off x="7077075" y="6583508"/>
          <a:ext cx="809625" cy="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49250</xdr:rowOff>
    </xdr:from>
    <xdr:to>
      <xdr:col>36</xdr:col>
      <xdr:colOff>165100</xdr:colOff>
      <xdr:row>40</xdr:row>
      <xdr:rowOff>150850</xdr:rowOff>
    </xdr:to>
    <xdr:sp macro="" textlink="">
      <xdr:nvSpPr>
        <xdr:cNvPr id="138" name="楕円 137">
          <a:extLst>
            <a:ext uri="{FF2B5EF4-FFF2-40B4-BE49-F238E27FC236}">
              <a16:creationId xmlns:a16="http://schemas.microsoft.com/office/drawing/2014/main" id="{51C09441-86D3-48CA-BBBA-9E6D3113A70A}"/>
            </a:ext>
          </a:extLst>
        </xdr:cNvPr>
        <xdr:cNvSpPr/>
      </xdr:nvSpPr>
      <xdr:spPr>
        <a:xfrm>
          <a:off x="6238875" y="65326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100050</xdr:rowOff>
    </xdr:from>
    <xdr:to>
      <xdr:col>41</xdr:col>
      <xdr:colOff>50800</xdr:colOff>
      <xdr:row>40</xdr:row>
      <xdr:rowOff>100203</xdr:rowOff>
    </xdr:to>
    <xdr:cxnSp macro="">
      <xdr:nvCxnSpPr>
        <xdr:cNvPr id="139" name="直線コネクタ 138">
          <a:extLst>
            <a:ext uri="{FF2B5EF4-FFF2-40B4-BE49-F238E27FC236}">
              <a16:creationId xmlns:a16="http://schemas.microsoft.com/office/drawing/2014/main" id="{DD41236C-F58D-499D-92AC-1494F3921F4E}"/>
            </a:ext>
          </a:extLst>
        </xdr:cNvPr>
        <xdr:cNvCxnSpPr/>
      </xdr:nvCxnSpPr>
      <xdr:spPr>
        <a:xfrm>
          <a:off x="6286500" y="6589750"/>
          <a:ext cx="790575"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118171</xdr:rowOff>
    </xdr:from>
    <xdr:ext cx="534377" cy="259045"/>
    <xdr:sp macro="" textlink="">
      <xdr:nvSpPr>
        <xdr:cNvPr id="140" name="n_1aveValue【道路】&#10;一人当たり延長">
          <a:extLst>
            <a:ext uri="{FF2B5EF4-FFF2-40B4-BE49-F238E27FC236}">
              <a16:creationId xmlns:a16="http://schemas.microsoft.com/office/drawing/2014/main" id="{8CEAB530-ADD6-41EC-943E-E363555EC393}"/>
            </a:ext>
          </a:extLst>
        </xdr:cNvPr>
        <xdr:cNvSpPr txBox="1"/>
      </xdr:nvSpPr>
      <xdr:spPr>
        <a:xfrm>
          <a:off x="8429136" y="62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150937</xdr:rowOff>
    </xdr:from>
    <xdr:ext cx="534377" cy="259045"/>
    <xdr:sp macro="" textlink="">
      <xdr:nvSpPr>
        <xdr:cNvPr id="141" name="n_2aveValue【道路】&#10;一人当たり延長">
          <a:extLst>
            <a:ext uri="{FF2B5EF4-FFF2-40B4-BE49-F238E27FC236}">
              <a16:creationId xmlns:a16="http://schemas.microsoft.com/office/drawing/2014/main" id="{3FC03A39-127E-42C3-A83E-4137679A56DC}"/>
            </a:ext>
          </a:extLst>
        </xdr:cNvPr>
        <xdr:cNvSpPr txBox="1"/>
      </xdr:nvSpPr>
      <xdr:spPr>
        <a:xfrm>
          <a:off x="7648086" y="631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42" name="n_3aveValue【道路】&#10;一人当たり延長">
          <a:extLst>
            <a:ext uri="{FF2B5EF4-FFF2-40B4-BE49-F238E27FC236}">
              <a16:creationId xmlns:a16="http://schemas.microsoft.com/office/drawing/2014/main" id="{6331B733-45F2-442A-808C-E47083025F06}"/>
            </a:ext>
          </a:extLst>
        </xdr:cNvPr>
        <xdr:cNvSpPr txBox="1"/>
      </xdr:nvSpPr>
      <xdr:spPr>
        <a:xfrm>
          <a:off x="6847986" y="63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43" name="n_4aveValue【道路】&#10;一人当たり延長">
          <a:extLst>
            <a:ext uri="{FF2B5EF4-FFF2-40B4-BE49-F238E27FC236}">
              <a16:creationId xmlns:a16="http://schemas.microsoft.com/office/drawing/2014/main" id="{4D3E44DF-3341-43E9-AE8E-2AE93423905D}"/>
            </a:ext>
          </a:extLst>
        </xdr:cNvPr>
        <xdr:cNvSpPr txBox="1"/>
      </xdr:nvSpPr>
      <xdr:spPr>
        <a:xfrm>
          <a:off x="6038361" y="63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134167</xdr:rowOff>
    </xdr:from>
    <xdr:ext cx="534377" cy="259045"/>
    <xdr:sp macro="" textlink="">
      <xdr:nvSpPr>
        <xdr:cNvPr id="144" name="n_1mainValue【道路】&#10;一人当たり延長">
          <a:extLst>
            <a:ext uri="{FF2B5EF4-FFF2-40B4-BE49-F238E27FC236}">
              <a16:creationId xmlns:a16="http://schemas.microsoft.com/office/drawing/2014/main" id="{3134BD23-4E8B-4914-AEB6-F78DBDEB756E}"/>
            </a:ext>
          </a:extLst>
        </xdr:cNvPr>
        <xdr:cNvSpPr txBox="1"/>
      </xdr:nvSpPr>
      <xdr:spPr>
        <a:xfrm>
          <a:off x="8429136" y="66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138910</xdr:rowOff>
    </xdr:from>
    <xdr:ext cx="534377" cy="259045"/>
    <xdr:sp macro="" textlink="">
      <xdr:nvSpPr>
        <xdr:cNvPr id="145" name="n_2mainValue【道路】&#10;一人当たり延長">
          <a:extLst>
            <a:ext uri="{FF2B5EF4-FFF2-40B4-BE49-F238E27FC236}">
              <a16:creationId xmlns:a16="http://schemas.microsoft.com/office/drawing/2014/main" id="{C037B0F1-F1EA-41B7-83A4-1C72B49B290C}"/>
            </a:ext>
          </a:extLst>
        </xdr:cNvPr>
        <xdr:cNvSpPr txBox="1"/>
      </xdr:nvSpPr>
      <xdr:spPr>
        <a:xfrm>
          <a:off x="7648086" y="66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142130</xdr:rowOff>
    </xdr:from>
    <xdr:ext cx="534377" cy="259045"/>
    <xdr:sp macro="" textlink="">
      <xdr:nvSpPr>
        <xdr:cNvPr id="146" name="n_3mainValue【道路】&#10;一人当たり延長">
          <a:extLst>
            <a:ext uri="{FF2B5EF4-FFF2-40B4-BE49-F238E27FC236}">
              <a16:creationId xmlns:a16="http://schemas.microsoft.com/office/drawing/2014/main" id="{C0FA7BD7-1CAF-4D24-A3DB-1A4584107303}"/>
            </a:ext>
          </a:extLst>
        </xdr:cNvPr>
        <xdr:cNvSpPr txBox="1"/>
      </xdr:nvSpPr>
      <xdr:spPr>
        <a:xfrm>
          <a:off x="6847986" y="66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141977</xdr:rowOff>
    </xdr:from>
    <xdr:ext cx="534377" cy="259045"/>
    <xdr:sp macro="" textlink="">
      <xdr:nvSpPr>
        <xdr:cNvPr id="147" name="n_4mainValue【道路】&#10;一人当たり延長">
          <a:extLst>
            <a:ext uri="{FF2B5EF4-FFF2-40B4-BE49-F238E27FC236}">
              <a16:creationId xmlns:a16="http://schemas.microsoft.com/office/drawing/2014/main" id="{6A1B95C7-168E-45FD-A4FB-F3EF545DF105}"/>
            </a:ext>
          </a:extLst>
        </xdr:cNvPr>
        <xdr:cNvSpPr txBox="1"/>
      </xdr:nvSpPr>
      <xdr:spPr>
        <a:xfrm>
          <a:off x="6038361" y="6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89DEF17-22E6-43F9-A9A3-1E645473E2F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5BE025F-7097-4D67-A020-2756790A14D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0E8ED4D-B863-435E-AAE5-4523060E6A7F}"/>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3F458FB-75A0-4449-B730-CA4A2CF8F6C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FE492DC-5533-4F29-90EF-EF565069AB03}"/>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135628F-CC86-42E1-B830-C5BC9FA5B942}"/>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0591F51-1DA3-4F51-8D1D-DFA7F7CE1CF7}"/>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17DAED6-072F-444C-AEDA-1EFE70748AB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4BF8D8B-0882-4876-923F-55C892E6BC1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EFDF7CF-9693-46B0-A35E-9E56E39D518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3E043D-81D8-417B-9012-2936ECD1E72B}"/>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55DA047-2B86-4173-B685-2D5B7F7C69FA}"/>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69FE202-6C99-406D-8A36-EE9F78D55921}"/>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9CEC5FF-4672-4A5C-A0FB-BDB42654FCD0}"/>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744178C-414D-4D79-B5DE-DA3279DA03EA}"/>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FAD2157-4D01-43DF-80F0-C2833FD23B2D}"/>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1F910B7-1C37-4E18-8355-DAE8CF665C0B}"/>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1491962-0EE6-43E6-B229-D1CDEFC16566}"/>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96EBA78-B444-4F06-9DF2-975324F0AA06}"/>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1EC8718-EE73-420F-9163-65081A82B53B}"/>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88DE427-95B7-41CA-8AE4-77DF43D12F2D}"/>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A8D9CC2-8767-4117-B806-65DEF4BB5268}"/>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5F5A48B-37BB-4A84-BEFD-969F890BA942}"/>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CA95E29-D04F-4DF2-965C-EC8EDF96BF1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E5762C9-E96F-4955-BA31-8E6E6464CCE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103FCC65-86F5-4819-B49C-C25C66D6F19E}"/>
            </a:ext>
          </a:extLst>
        </xdr:cNvPr>
        <xdr:cNvCxnSpPr/>
      </xdr:nvCxnSpPr>
      <xdr:spPr>
        <a:xfrm flipV="1">
          <a:off x="4180840" y="9010106"/>
          <a:ext cx="0" cy="1439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A910193-1A11-4EB3-8591-9EFD5CEAC0AF}"/>
            </a:ext>
          </a:extLst>
        </xdr:cNvPr>
        <xdr:cNvSpPr txBox="1"/>
      </xdr:nvSpPr>
      <xdr:spPr>
        <a:xfrm>
          <a:off x="4219575" y="10456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60A1E692-5C90-4D35-B7BB-A6D94007E250}"/>
            </a:ext>
          </a:extLst>
        </xdr:cNvPr>
        <xdr:cNvCxnSpPr/>
      </xdr:nvCxnSpPr>
      <xdr:spPr>
        <a:xfrm>
          <a:off x="4105275" y="104494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8DAF8F9-1282-4B69-8177-78A640D28B6D}"/>
            </a:ext>
          </a:extLst>
        </xdr:cNvPr>
        <xdr:cNvSpPr txBox="1"/>
      </xdr:nvSpPr>
      <xdr:spPr>
        <a:xfrm>
          <a:off x="4219575" y="8798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a:extLst>
            <a:ext uri="{FF2B5EF4-FFF2-40B4-BE49-F238E27FC236}">
              <a16:creationId xmlns:a16="http://schemas.microsoft.com/office/drawing/2014/main" id="{4AE09BBE-9564-4964-9595-E3BF5D1D4DAB}"/>
            </a:ext>
          </a:extLst>
        </xdr:cNvPr>
        <xdr:cNvCxnSpPr/>
      </xdr:nvCxnSpPr>
      <xdr:spPr>
        <a:xfrm>
          <a:off x="4105275" y="9010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CAEFC66-C111-4F7A-89FF-77992B69CAFD}"/>
            </a:ext>
          </a:extLst>
        </xdr:cNvPr>
        <xdr:cNvSpPr txBox="1"/>
      </xdr:nvSpPr>
      <xdr:spPr>
        <a:xfrm>
          <a:off x="4219575" y="9703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F3089BAF-7851-47BB-9CAA-496118A8104B}"/>
            </a:ext>
          </a:extLst>
        </xdr:cNvPr>
        <xdr:cNvSpPr/>
      </xdr:nvSpPr>
      <xdr:spPr>
        <a:xfrm>
          <a:off x="4124325" y="98391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68963992-B1B2-4FF2-AF7D-B1C25F2EB926}"/>
            </a:ext>
          </a:extLst>
        </xdr:cNvPr>
        <xdr:cNvSpPr/>
      </xdr:nvSpPr>
      <xdr:spPr>
        <a:xfrm>
          <a:off x="3381375" y="98391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C2EF56AA-17C5-40C3-95A4-7D4452E83175}"/>
            </a:ext>
          </a:extLst>
        </xdr:cNvPr>
        <xdr:cNvSpPr/>
      </xdr:nvSpPr>
      <xdr:spPr>
        <a:xfrm>
          <a:off x="2571750" y="98278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a:extLst>
            <a:ext uri="{FF2B5EF4-FFF2-40B4-BE49-F238E27FC236}">
              <a16:creationId xmlns:a16="http://schemas.microsoft.com/office/drawing/2014/main" id="{4AEE1E14-1D72-49BF-8564-1EFD4403E4A6}"/>
            </a:ext>
          </a:extLst>
        </xdr:cNvPr>
        <xdr:cNvSpPr/>
      </xdr:nvSpPr>
      <xdr:spPr>
        <a:xfrm>
          <a:off x="1781175" y="9801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a:extLst>
            <a:ext uri="{FF2B5EF4-FFF2-40B4-BE49-F238E27FC236}">
              <a16:creationId xmlns:a16="http://schemas.microsoft.com/office/drawing/2014/main" id="{D2489927-766B-4209-B0B3-B391D0422821}"/>
            </a:ext>
          </a:extLst>
        </xdr:cNvPr>
        <xdr:cNvSpPr/>
      </xdr:nvSpPr>
      <xdr:spPr>
        <a:xfrm>
          <a:off x="981075" y="97803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1BCC329-7BAB-4AC4-8BB6-53BD060480C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93D3B9C-8D06-4399-8B01-D95C621CF7D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A95B68-8F0A-461B-B9E0-41E373717EF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6F5D151-2BDA-425B-98A3-BAB269B68F7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23D3C9C-4F06-4FA8-B489-9F627569AF6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89" name="楕円 188">
          <a:extLst>
            <a:ext uri="{FF2B5EF4-FFF2-40B4-BE49-F238E27FC236}">
              <a16:creationId xmlns:a16="http://schemas.microsoft.com/office/drawing/2014/main" id="{9448B105-2FD4-4D08-AA69-B1B6F95167C6}"/>
            </a:ext>
          </a:extLst>
        </xdr:cNvPr>
        <xdr:cNvSpPr/>
      </xdr:nvSpPr>
      <xdr:spPr>
        <a:xfrm>
          <a:off x="4124325" y="99372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25599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36A0226-BD23-4A29-B335-1961E86D4DEF}"/>
            </a:ext>
          </a:extLst>
        </xdr:cNvPr>
        <xdr:cNvSpPr txBox="1"/>
      </xdr:nvSpPr>
      <xdr:spPr>
        <a:xfrm>
          <a:off x="4219575" y="991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21046</xdr:rowOff>
    </xdr:from>
    <xdr:to>
      <xdr:col>20</xdr:col>
      <xdr:colOff>38100</xdr:colOff>
      <xdr:row>61</xdr:row>
      <xdr:rowOff>122646</xdr:rowOff>
    </xdr:to>
    <xdr:sp macro="" textlink="">
      <xdr:nvSpPr>
        <xdr:cNvPr id="191" name="楕円 190">
          <a:extLst>
            <a:ext uri="{FF2B5EF4-FFF2-40B4-BE49-F238E27FC236}">
              <a16:creationId xmlns:a16="http://schemas.microsoft.com/office/drawing/2014/main" id="{8AFE5B6D-1098-4F96-AF93-489646BF2FC6}"/>
            </a:ext>
          </a:extLst>
        </xdr:cNvPr>
        <xdr:cNvSpPr/>
      </xdr:nvSpPr>
      <xdr:spPr>
        <a:xfrm>
          <a:off x="3381375" y="99079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71846</xdr:rowOff>
    </xdr:from>
    <xdr:to>
      <xdr:col>24</xdr:col>
      <xdr:colOff>63500</xdr:colOff>
      <xdr:row>61</xdr:row>
      <xdr:rowOff>97972</xdr:rowOff>
    </xdr:to>
    <xdr:cxnSp macro="">
      <xdr:nvCxnSpPr>
        <xdr:cNvPr id="192" name="直線コネクタ 191">
          <a:extLst>
            <a:ext uri="{FF2B5EF4-FFF2-40B4-BE49-F238E27FC236}">
              <a16:creationId xmlns:a16="http://schemas.microsoft.com/office/drawing/2014/main" id="{2B5607AB-F3DC-4CDA-8ABB-4B307825819F}"/>
            </a:ext>
          </a:extLst>
        </xdr:cNvPr>
        <xdr:cNvCxnSpPr/>
      </xdr:nvCxnSpPr>
      <xdr:spPr>
        <a:xfrm>
          <a:off x="3429000" y="9955621"/>
          <a:ext cx="75247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164737</xdr:rowOff>
    </xdr:from>
    <xdr:to>
      <xdr:col>15</xdr:col>
      <xdr:colOff>101600</xdr:colOff>
      <xdr:row>61</xdr:row>
      <xdr:rowOff>94887</xdr:rowOff>
    </xdr:to>
    <xdr:sp macro="" textlink="">
      <xdr:nvSpPr>
        <xdr:cNvPr id="193" name="楕円 192">
          <a:extLst>
            <a:ext uri="{FF2B5EF4-FFF2-40B4-BE49-F238E27FC236}">
              <a16:creationId xmlns:a16="http://schemas.microsoft.com/office/drawing/2014/main" id="{7A7253E4-131C-4B9B-99CC-120534E0A8B1}"/>
            </a:ext>
          </a:extLst>
        </xdr:cNvPr>
        <xdr:cNvSpPr/>
      </xdr:nvSpPr>
      <xdr:spPr>
        <a:xfrm>
          <a:off x="2571750" y="98865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44087</xdr:rowOff>
    </xdr:from>
    <xdr:to>
      <xdr:col>19</xdr:col>
      <xdr:colOff>177800</xdr:colOff>
      <xdr:row>61</xdr:row>
      <xdr:rowOff>71846</xdr:rowOff>
    </xdr:to>
    <xdr:cxnSp macro="">
      <xdr:nvCxnSpPr>
        <xdr:cNvPr id="194" name="直線コネクタ 193">
          <a:extLst>
            <a:ext uri="{FF2B5EF4-FFF2-40B4-BE49-F238E27FC236}">
              <a16:creationId xmlns:a16="http://schemas.microsoft.com/office/drawing/2014/main" id="{B0DA6FC1-235A-45AE-92E7-459620A2142E}"/>
            </a:ext>
          </a:extLst>
        </xdr:cNvPr>
        <xdr:cNvCxnSpPr/>
      </xdr:nvCxnSpPr>
      <xdr:spPr>
        <a:xfrm>
          <a:off x="2619375" y="9934212"/>
          <a:ext cx="809625"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95" name="楕円 194">
          <a:extLst>
            <a:ext uri="{FF2B5EF4-FFF2-40B4-BE49-F238E27FC236}">
              <a16:creationId xmlns:a16="http://schemas.microsoft.com/office/drawing/2014/main" id="{C088A887-710D-488D-8D69-DA75791E1891}"/>
            </a:ext>
          </a:extLst>
        </xdr:cNvPr>
        <xdr:cNvSpPr/>
      </xdr:nvSpPr>
      <xdr:spPr>
        <a:xfrm>
          <a:off x="1781175" y="98702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27759</xdr:rowOff>
    </xdr:from>
    <xdr:to>
      <xdr:col>15</xdr:col>
      <xdr:colOff>50800</xdr:colOff>
      <xdr:row>61</xdr:row>
      <xdr:rowOff>44087</xdr:rowOff>
    </xdr:to>
    <xdr:cxnSp macro="">
      <xdr:nvCxnSpPr>
        <xdr:cNvPr id="196" name="直線コネクタ 195">
          <a:extLst>
            <a:ext uri="{FF2B5EF4-FFF2-40B4-BE49-F238E27FC236}">
              <a16:creationId xmlns:a16="http://schemas.microsoft.com/office/drawing/2014/main" id="{39956950-826A-4059-A0F6-B30EA02FCCA0}"/>
            </a:ext>
          </a:extLst>
        </xdr:cNvPr>
        <xdr:cNvCxnSpPr/>
      </xdr:nvCxnSpPr>
      <xdr:spPr>
        <a:xfrm>
          <a:off x="1828800" y="9917884"/>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7" name="楕円 196">
          <a:extLst>
            <a:ext uri="{FF2B5EF4-FFF2-40B4-BE49-F238E27FC236}">
              <a16:creationId xmlns:a16="http://schemas.microsoft.com/office/drawing/2014/main" id="{CE62D341-9539-4FC8-A578-C478E37A32DE}"/>
            </a:ext>
          </a:extLst>
        </xdr:cNvPr>
        <xdr:cNvSpPr/>
      </xdr:nvSpPr>
      <xdr:spPr>
        <a:xfrm>
          <a:off x="981075" y="985048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27759</xdr:rowOff>
    </xdr:to>
    <xdr:cxnSp macro="">
      <xdr:nvCxnSpPr>
        <xdr:cNvPr id="198" name="直線コネクタ 197">
          <a:extLst>
            <a:ext uri="{FF2B5EF4-FFF2-40B4-BE49-F238E27FC236}">
              <a16:creationId xmlns:a16="http://schemas.microsoft.com/office/drawing/2014/main" id="{DF8C2774-0A91-40BC-A37D-D824A3E834F8}"/>
            </a:ext>
          </a:extLst>
        </xdr:cNvPr>
        <xdr:cNvCxnSpPr/>
      </xdr:nvCxnSpPr>
      <xdr:spPr>
        <a:xfrm>
          <a:off x="1028700" y="9888583"/>
          <a:ext cx="8001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080EFB8-3241-4C37-8D1B-9F3E71B6D4D7}"/>
            </a:ext>
          </a:extLst>
        </xdr:cNvPr>
        <xdr:cNvSpPr txBox="1"/>
      </xdr:nvSpPr>
      <xdr:spPr>
        <a:xfrm>
          <a:off x="3239144" y="962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3B5AE4C-E6F3-47BD-9A0E-C9EE307D3E98}"/>
            </a:ext>
          </a:extLst>
        </xdr:cNvPr>
        <xdr:cNvSpPr txBox="1"/>
      </xdr:nvSpPr>
      <xdr:spPr>
        <a:xfrm>
          <a:off x="2439044" y="9612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DA77274-7DAD-4982-B011-3387E122E2ED}"/>
            </a:ext>
          </a:extLst>
        </xdr:cNvPr>
        <xdr:cNvSpPr txBox="1"/>
      </xdr:nvSpPr>
      <xdr:spPr>
        <a:xfrm>
          <a:off x="1648469" y="958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6C6E097-3BF3-4745-92D3-E28213C4B024}"/>
            </a:ext>
          </a:extLst>
        </xdr:cNvPr>
        <xdr:cNvSpPr txBox="1"/>
      </xdr:nvSpPr>
      <xdr:spPr>
        <a:xfrm>
          <a:off x="848369" y="956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113773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5E379C2-7C86-4F32-8C3E-251CB370DE1C}"/>
            </a:ext>
          </a:extLst>
        </xdr:cNvPr>
        <xdr:cNvSpPr txBox="1"/>
      </xdr:nvSpPr>
      <xdr:spPr>
        <a:xfrm>
          <a:off x="3239144" y="1000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FEBFFC7-FBA2-4B95-B37C-80916099CB19}"/>
            </a:ext>
          </a:extLst>
        </xdr:cNvPr>
        <xdr:cNvSpPr txBox="1"/>
      </xdr:nvSpPr>
      <xdr:spPr>
        <a:xfrm>
          <a:off x="2439044" y="996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69686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AA3A6D4-5951-46FA-89FA-BF7FE6325943}"/>
            </a:ext>
          </a:extLst>
        </xdr:cNvPr>
        <xdr:cNvSpPr txBox="1"/>
      </xdr:nvSpPr>
      <xdr:spPr>
        <a:xfrm>
          <a:off x="1648469" y="995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43560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6E1B0F5-BE7C-4E68-837F-78EE75150124}"/>
            </a:ext>
          </a:extLst>
        </xdr:cNvPr>
        <xdr:cNvSpPr txBox="1"/>
      </xdr:nvSpPr>
      <xdr:spPr>
        <a:xfrm>
          <a:off x="848369" y="993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720D5FC-069B-49C8-91BA-B3C0DBED715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D6CFC4E-163A-4958-8215-0C73D2B12C74}"/>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1D1C3B0-13D9-42E2-A694-9C4E5BB54BD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3F771C3-28F6-47B4-A961-8C15369F2CD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E922634-C8FF-49F2-AF8F-5DA03D1319C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DA6AF94-A499-4F7E-8A36-E37916E064D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F23548E-17D2-43F9-9161-84B6972A146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C1C139C-8272-437F-829D-A0728172E6E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FFE1F97-04E9-4EB9-BBED-BC164E730C9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607AC18-1177-4DEB-9BFF-9E9C5BA05B1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4C84334B-0911-47B4-9AB5-043D4224BAA2}"/>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988ECC6F-01C4-409A-BA6D-88478C27E08F}"/>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EF4F1B4B-4632-409B-B1CB-12C33A339409}"/>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13BC17C9-6A4A-4E0E-8CFF-661B33050307}"/>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2789BFC8-C337-4853-9A61-34C4FE870D11}"/>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58E450F-C041-40F0-82DB-CAE707F30625}"/>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A350899-D484-4B88-9218-BD40D1372CB1}"/>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C8BC51A3-6411-417D-984C-CFA5AAFD834C}"/>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59401374-3579-4692-9D02-3C2DEC704159}"/>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F423F13B-5646-4D48-A4CE-CDD004EC5823}"/>
            </a:ext>
          </a:extLst>
        </xdr:cNvPr>
        <xdr:cNvSpPr txBox="1"/>
      </xdr:nvSpPr>
      <xdr:spPr>
        <a:xfrm>
          <a:off x="5421206" y="91278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379C8C56-D847-48E0-B61A-870596E4531B}"/>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DD9B8F8D-12ED-489A-9CCD-38576809728F}"/>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6A3B70C-F0E4-4055-994D-F4C52EB592E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B73197D-91AD-430A-9D4C-8889955FEA76}"/>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0D116D6-1E8F-449B-A291-F4E1F67757C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a:extLst>
            <a:ext uri="{FF2B5EF4-FFF2-40B4-BE49-F238E27FC236}">
              <a16:creationId xmlns:a16="http://schemas.microsoft.com/office/drawing/2014/main" id="{A866706C-8F9E-4A94-8C72-E51951858DD0}"/>
            </a:ext>
          </a:extLst>
        </xdr:cNvPr>
        <xdr:cNvCxnSpPr/>
      </xdr:nvCxnSpPr>
      <xdr:spPr>
        <a:xfrm flipV="1">
          <a:off x="9429115" y="9089180"/>
          <a:ext cx="0" cy="1408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70B541D-F014-4F09-8264-EC24112A9CAF}"/>
            </a:ext>
          </a:extLst>
        </xdr:cNvPr>
        <xdr:cNvSpPr txBox="1"/>
      </xdr:nvSpPr>
      <xdr:spPr>
        <a:xfrm>
          <a:off x="9467850" y="1050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a:extLst>
            <a:ext uri="{FF2B5EF4-FFF2-40B4-BE49-F238E27FC236}">
              <a16:creationId xmlns:a16="http://schemas.microsoft.com/office/drawing/2014/main" id="{CD6611B7-8921-434D-AABF-F735CE35C2A0}"/>
            </a:ext>
          </a:extLst>
        </xdr:cNvPr>
        <xdr:cNvCxnSpPr/>
      </xdr:nvCxnSpPr>
      <xdr:spPr>
        <a:xfrm>
          <a:off x="9363075" y="104975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C9A19FF8-C621-4B7C-9A96-97FBB8C80EDC}"/>
            </a:ext>
          </a:extLst>
        </xdr:cNvPr>
        <xdr:cNvSpPr txBox="1"/>
      </xdr:nvSpPr>
      <xdr:spPr>
        <a:xfrm>
          <a:off x="9467850" y="887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a:extLst>
            <a:ext uri="{FF2B5EF4-FFF2-40B4-BE49-F238E27FC236}">
              <a16:creationId xmlns:a16="http://schemas.microsoft.com/office/drawing/2014/main" id="{DC79D69A-46D0-4307-9D51-927D73BC1CA4}"/>
            </a:ext>
          </a:extLst>
        </xdr:cNvPr>
        <xdr:cNvCxnSpPr/>
      </xdr:nvCxnSpPr>
      <xdr:spPr>
        <a:xfrm>
          <a:off x="9363075" y="90891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50021</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1557B63-9AE2-44E3-95AB-C5BC5171875D}"/>
            </a:ext>
          </a:extLst>
        </xdr:cNvPr>
        <xdr:cNvSpPr txBox="1"/>
      </xdr:nvSpPr>
      <xdr:spPr>
        <a:xfrm>
          <a:off x="9467850" y="9933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a:extLst>
            <a:ext uri="{FF2B5EF4-FFF2-40B4-BE49-F238E27FC236}">
              <a16:creationId xmlns:a16="http://schemas.microsoft.com/office/drawing/2014/main" id="{AE4DA405-CAF8-4289-ABDB-C01BFB0AD301}"/>
            </a:ext>
          </a:extLst>
        </xdr:cNvPr>
        <xdr:cNvSpPr/>
      </xdr:nvSpPr>
      <xdr:spPr>
        <a:xfrm>
          <a:off x="9401175" y="1007919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9" name="フローチャート: 判断 238">
          <a:extLst>
            <a:ext uri="{FF2B5EF4-FFF2-40B4-BE49-F238E27FC236}">
              <a16:creationId xmlns:a16="http://schemas.microsoft.com/office/drawing/2014/main" id="{A672425E-A7AD-44EA-AA9F-6928C4DA82FB}"/>
            </a:ext>
          </a:extLst>
        </xdr:cNvPr>
        <xdr:cNvSpPr/>
      </xdr:nvSpPr>
      <xdr:spPr>
        <a:xfrm>
          <a:off x="8639175" y="100085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40" name="フローチャート: 判断 239">
          <a:extLst>
            <a:ext uri="{FF2B5EF4-FFF2-40B4-BE49-F238E27FC236}">
              <a16:creationId xmlns:a16="http://schemas.microsoft.com/office/drawing/2014/main" id="{C90C9087-A248-49D6-9FDA-1555D718495A}"/>
            </a:ext>
          </a:extLst>
        </xdr:cNvPr>
        <xdr:cNvSpPr/>
      </xdr:nvSpPr>
      <xdr:spPr>
        <a:xfrm>
          <a:off x="7839075" y="1003250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41" name="フローチャート: 判断 240">
          <a:extLst>
            <a:ext uri="{FF2B5EF4-FFF2-40B4-BE49-F238E27FC236}">
              <a16:creationId xmlns:a16="http://schemas.microsoft.com/office/drawing/2014/main" id="{4EE05A83-2B70-42FE-8A2A-629BF050B22C}"/>
            </a:ext>
          </a:extLst>
        </xdr:cNvPr>
        <xdr:cNvSpPr/>
      </xdr:nvSpPr>
      <xdr:spPr>
        <a:xfrm>
          <a:off x="7029450" y="100268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42" name="フローチャート: 判断 241">
          <a:extLst>
            <a:ext uri="{FF2B5EF4-FFF2-40B4-BE49-F238E27FC236}">
              <a16:creationId xmlns:a16="http://schemas.microsoft.com/office/drawing/2014/main" id="{492AB65F-8AC3-4A4E-BB67-EB12F6D5DACE}"/>
            </a:ext>
          </a:extLst>
        </xdr:cNvPr>
        <xdr:cNvSpPr/>
      </xdr:nvSpPr>
      <xdr:spPr>
        <a:xfrm>
          <a:off x="6238875" y="100087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6932004-EE47-4D9B-87D0-29F25CF0DC7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FF064A0-B956-4004-B441-C15B1C9BE66B}"/>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C428322-9221-4C2A-9FBE-1B4EB710D5B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5FA70CD-83EA-4486-A0C6-CC428A9F221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85017A1-EB91-4ED0-BA3D-5FDE6707C30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3698</xdr:rowOff>
    </xdr:from>
    <xdr:to>
      <xdr:col>55</xdr:col>
      <xdr:colOff>50800</xdr:colOff>
      <xdr:row>63</xdr:row>
      <xdr:rowOff>105298</xdr:rowOff>
    </xdr:to>
    <xdr:sp macro="" textlink="">
      <xdr:nvSpPr>
        <xdr:cNvPr id="248" name="楕円 247">
          <a:extLst>
            <a:ext uri="{FF2B5EF4-FFF2-40B4-BE49-F238E27FC236}">
              <a16:creationId xmlns:a16="http://schemas.microsoft.com/office/drawing/2014/main" id="{D4A25D78-0440-4F6E-8292-F2BEA1D9EF2A}"/>
            </a:ext>
          </a:extLst>
        </xdr:cNvPr>
        <xdr:cNvSpPr/>
      </xdr:nvSpPr>
      <xdr:spPr>
        <a:xfrm>
          <a:off x="9401175" y="1021767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153575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AB1FC63B-6DC5-47E9-A2BB-40F0F5E03E9B}"/>
            </a:ext>
          </a:extLst>
        </xdr:cNvPr>
        <xdr:cNvSpPr txBox="1"/>
      </xdr:nvSpPr>
      <xdr:spPr>
        <a:xfrm>
          <a:off x="9467850" y="1020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7299</xdr:rowOff>
    </xdr:from>
    <xdr:to>
      <xdr:col>50</xdr:col>
      <xdr:colOff>165100</xdr:colOff>
      <xdr:row>63</xdr:row>
      <xdr:rowOff>108899</xdr:rowOff>
    </xdr:to>
    <xdr:sp macro="" textlink="">
      <xdr:nvSpPr>
        <xdr:cNvPr id="250" name="楕円 249">
          <a:extLst>
            <a:ext uri="{FF2B5EF4-FFF2-40B4-BE49-F238E27FC236}">
              <a16:creationId xmlns:a16="http://schemas.microsoft.com/office/drawing/2014/main" id="{F25E6DB8-1E2E-4249-9193-B62640AAFD9C}"/>
            </a:ext>
          </a:extLst>
        </xdr:cNvPr>
        <xdr:cNvSpPr/>
      </xdr:nvSpPr>
      <xdr:spPr>
        <a:xfrm>
          <a:off x="8639175" y="102212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54498</xdr:rowOff>
    </xdr:from>
    <xdr:to>
      <xdr:col>55</xdr:col>
      <xdr:colOff>0</xdr:colOff>
      <xdr:row>63</xdr:row>
      <xdr:rowOff>58099</xdr:rowOff>
    </xdr:to>
    <xdr:cxnSp macro="">
      <xdr:nvCxnSpPr>
        <xdr:cNvPr id="251" name="直線コネクタ 250">
          <a:extLst>
            <a:ext uri="{FF2B5EF4-FFF2-40B4-BE49-F238E27FC236}">
              <a16:creationId xmlns:a16="http://schemas.microsoft.com/office/drawing/2014/main" id="{E5D78859-6AB7-4101-A567-531C897A5370}"/>
            </a:ext>
          </a:extLst>
        </xdr:cNvPr>
        <xdr:cNvCxnSpPr/>
      </xdr:nvCxnSpPr>
      <xdr:spPr>
        <a:xfrm flipV="1">
          <a:off x="8686800" y="10265298"/>
          <a:ext cx="74295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11322</xdr:rowOff>
    </xdr:from>
    <xdr:to>
      <xdr:col>46</xdr:col>
      <xdr:colOff>38100</xdr:colOff>
      <xdr:row>63</xdr:row>
      <xdr:rowOff>112922</xdr:rowOff>
    </xdr:to>
    <xdr:sp macro="" textlink="">
      <xdr:nvSpPr>
        <xdr:cNvPr id="252" name="楕円 251">
          <a:extLst>
            <a:ext uri="{FF2B5EF4-FFF2-40B4-BE49-F238E27FC236}">
              <a16:creationId xmlns:a16="http://schemas.microsoft.com/office/drawing/2014/main" id="{41AE68B7-A267-4D0F-B9E7-4FD9FFB8BCF2}"/>
            </a:ext>
          </a:extLst>
        </xdr:cNvPr>
        <xdr:cNvSpPr/>
      </xdr:nvSpPr>
      <xdr:spPr>
        <a:xfrm>
          <a:off x="7839075" y="102189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58099</xdr:rowOff>
    </xdr:from>
    <xdr:to>
      <xdr:col>50</xdr:col>
      <xdr:colOff>114300</xdr:colOff>
      <xdr:row>63</xdr:row>
      <xdr:rowOff>62122</xdr:rowOff>
    </xdr:to>
    <xdr:cxnSp macro="">
      <xdr:nvCxnSpPr>
        <xdr:cNvPr id="253" name="直線コネクタ 252">
          <a:extLst>
            <a:ext uri="{FF2B5EF4-FFF2-40B4-BE49-F238E27FC236}">
              <a16:creationId xmlns:a16="http://schemas.microsoft.com/office/drawing/2014/main" id="{B2EAE2CD-E3ED-4583-95F5-A396AA717052}"/>
            </a:ext>
          </a:extLst>
        </xdr:cNvPr>
        <xdr:cNvCxnSpPr/>
      </xdr:nvCxnSpPr>
      <xdr:spPr>
        <a:xfrm flipV="1">
          <a:off x="7886700" y="10268899"/>
          <a:ext cx="800100" cy="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16456</xdr:rowOff>
    </xdr:from>
    <xdr:to>
      <xdr:col>41</xdr:col>
      <xdr:colOff>101600</xdr:colOff>
      <xdr:row>63</xdr:row>
      <xdr:rowOff>118056</xdr:rowOff>
    </xdr:to>
    <xdr:sp macro="" textlink="">
      <xdr:nvSpPr>
        <xdr:cNvPr id="254" name="楕円 253">
          <a:extLst>
            <a:ext uri="{FF2B5EF4-FFF2-40B4-BE49-F238E27FC236}">
              <a16:creationId xmlns:a16="http://schemas.microsoft.com/office/drawing/2014/main" id="{C480E9F2-5C06-4CF0-98DB-E20829E629D8}"/>
            </a:ext>
          </a:extLst>
        </xdr:cNvPr>
        <xdr:cNvSpPr/>
      </xdr:nvSpPr>
      <xdr:spPr>
        <a:xfrm>
          <a:off x="7029450" y="102272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62122</xdr:rowOff>
    </xdr:from>
    <xdr:to>
      <xdr:col>45</xdr:col>
      <xdr:colOff>177800</xdr:colOff>
      <xdr:row>63</xdr:row>
      <xdr:rowOff>67256</xdr:rowOff>
    </xdr:to>
    <xdr:cxnSp macro="">
      <xdr:nvCxnSpPr>
        <xdr:cNvPr id="255" name="直線コネクタ 254">
          <a:extLst>
            <a:ext uri="{FF2B5EF4-FFF2-40B4-BE49-F238E27FC236}">
              <a16:creationId xmlns:a16="http://schemas.microsoft.com/office/drawing/2014/main" id="{95CC068B-D9F2-49B9-9BC6-F967CA1686C3}"/>
            </a:ext>
          </a:extLst>
        </xdr:cNvPr>
        <xdr:cNvCxnSpPr/>
      </xdr:nvCxnSpPr>
      <xdr:spPr>
        <a:xfrm flipV="1">
          <a:off x="7077075" y="1027609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16325</xdr:rowOff>
    </xdr:from>
    <xdr:to>
      <xdr:col>36</xdr:col>
      <xdr:colOff>165100</xdr:colOff>
      <xdr:row>63</xdr:row>
      <xdr:rowOff>117925</xdr:rowOff>
    </xdr:to>
    <xdr:sp macro="" textlink="">
      <xdr:nvSpPr>
        <xdr:cNvPr id="256" name="楕円 255">
          <a:extLst>
            <a:ext uri="{FF2B5EF4-FFF2-40B4-BE49-F238E27FC236}">
              <a16:creationId xmlns:a16="http://schemas.microsoft.com/office/drawing/2014/main" id="{B9C94851-F56F-456B-BBD9-5A45E85C58AA}"/>
            </a:ext>
          </a:extLst>
        </xdr:cNvPr>
        <xdr:cNvSpPr/>
      </xdr:nvSpPr>
      <xdr:spPr>
        <a:xfrm>
          <a:off x="6238875" y="10227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67125</xdr:rowOff>
    </xdr:from>
    <xdr:to>
      <xdr:col>41</xdr:col>
      <xdr:colOff>50800</xdr:colOff>
      <xdr:row>63</xdr:row>
      <xdr:rowOff>67256</xdr:rowOff>
    </xdr:to>
    <xdr:cxnSp macro="">
      <xdr:nvCxnSpPr>
        <xdr:cNvPr id="257" name="直線コネクタ 256">
          <a:extLst>
            <a:ext uri="{FF2B5EF4-FFF2-40B4-BE49-F238E27FC236}">
              <a16:creationId xmlns:a16="http://schemas.microsoft.com/office/drawing/2014/main" id="{B6416296-E80F-43E6-AC7B-6A73A9B1CB04}"/>
            </a:ext>
          </a:extLst>
        </xdr:cNvPr>
        <xdr:cNvCxnSpPr/>
      </xdr:nvCxnSpPr>
      <xdr:spPr>
        <a:xfrm>
          <a:off x="6286500" y="10274750"/>
          <a:ext cx="790575"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65150</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134A7D23-611F-4DFC-A856-FA9A95AB91C0}"/>
            </a:ext>
          </a:extLst>
        </xdr:cNvPr>
        <xdr:cNvSpPr txBox="1"/>
      </xdr:nvSpPr>
      <xdr:spPr>
        <a:xfrm>
          <a:off x="8399995" y="979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89061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91B04F5-47CB-4A23-BBE8-B26589BEBF37}"/>
            </a:ext>
          </a:extLst>
        </xdr:cNvPr>
        <xdr:cNvSpPr txBox="1"/>
      </xdr:nvSpPr>
      <xdr:spPr>
        <a:xfrm>
          <a:off x="7609420" y="981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89756</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817098AC-D0C0-4546-8551-E25F1D63F405}"/>
            </a:ext>
          </a:extLst>
        </xdr:cNvPr>
        <xdr:cNvSpPr txBox="1"/>
      </xdr:nvSpPr>
      <xdr:spPr>
        <a:xfrm>
          <a:off x="6818845" y="981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71649</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1416D5C-35E1-4215-877C-89100ECB28D7}"/>
            </a:ext>
          </a:extLst>
        </xdr:cNvPr>
        <xdr:cNvSpPr txBox="1"/>
      </xdr:nvSpPr>
      <xdr:spPr>
        <a:xfrm>
          <a:off x="6009220" y="9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100026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DF692A62-F41F-4415-B047-8F2C02D57E34}"/>
            </a:ext>
          </a:extLst>
        </xdr:cNvPr>
        <xdr:cNvSpPr txBox="1"/>
      </xdr:nvSpPr>
      <xdr:spPr>
        <a:xfrm>
          <a:off x="8399995" y="1031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104049</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6EB0727F-E9A5-40CE-81D1-E0E26289601F}"/>
            </a:ext>
          </a:extLst>
        </xdr:cNvPr>
        <xdr:cNvSpPr txBox="1"/>
      </xdr:nvSpPr>
      <xdr:spPr>
        <a:xfrm>
          <a:off x="7609420" y="1031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109183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F46B2C09-D117-42F7-9276-9383104FA138}"/>
            </a:ext>
          </a:extLst>
        </xdr:cNvPr>
        <xdr:cNvSpPr txBox="1"/>
      </xdr:nvSpPr>
      <xdr:spPr>
        <a:xfrm>
          <a:off x="6818845" y="10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109052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F11C062B-CFDC-4D9D-B73E-2D49621C2978}"/>
            </a:ext>
          </a:extLst>
        </xdr:cNvPr>
        <xdr:cNvSpPr txBox="1"/>
      </xdr:nvSpPr>
      <xdr:spPr>
        <a:xfrm>
          <a:off x="6009220" y="1031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4E0F730-42DA-4745-8490-74E897C6119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F650B83-53FD-4089-BC77-D64CB1519E7A}"/>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8932735-14BC-4E5F-84EE-12D6EBA1CB3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BCB6EDDB-ABFB-4725-9B93-7F2A2CEF055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9908797-F534-4BBB-920C-00C329BF461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97AF301-0097-4520-A72B-FBCEEB330BD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32517FE4-0D19-46FF-8F29-0F04DBE8DCEB}"/>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AB48615-B605-46EA-975F-E21BB66587D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D3143D32-8C5C-4829-9210-1F63D12F54B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9007753-ABB2-4EB2-B32D-3EB9835D62E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6FFAB40-F5BF-49A0-81DF-F17D7119D68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B7670663-831B-4970-819F-E3B296A5988A}"/>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F2F38F2F-6598-4C08-A371-1B32B0F79EA5}"/>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1612A205-77A4-4B7F-900F-0878318CBC5E}"/>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BA47DE59-5CFC-4DFB-89FE-3F419A7754C0}"/>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9D9ED4E-4039-49AB-8DCE-D01A2290279F}"/>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75F2B90B-5308-4E06-B10A-6E3C08790360}"/>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983EA29-69BA-49FE-8B0A-B213639DA9B1}"/>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A73676B-3FEC-4981-8C38-505FF480DEC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73929F1-67AE-48DB-A5AA-4E611764A235}"/>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0976BA0-5B37-42C9-ADC3-F6987CD93022}"/>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AED759D-2307-4232-B479-B6948AAC555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17E40DA-FC9D-432D-ACE6-0856ED15878A}"/>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FA3F7CBC-8A97-4C8C-BA42-3278BDDD649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D581BA3D-60BA-4AF1-8EA7-92D5BC5D72DF}"/>
            </a:ext>
          </a:extLst>
        </xdr:cNvPr>
        <xdr:cNvCxnSpPr/>
      </xdr:nvCxnSpPr>
      <xdr:spPr>
        <a:xfrm flipV="1">
          <a:off x="4180840" y="12745086"/>
          <a:ext cx="0" cy="1304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B6DE54C-0F1C-4B9B-968A-47CD4F3AB673}"/>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380DF554-081F-4378-AB71-ED209344B8D1}"/>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F5D9C8E8-9D1A-4600-BE8A-60F8A1106D5B}"/>
            </a:ext>
          </a:extLst>
        </xdr:cNvPr>
        <xdr:cNvSpPr txBox="1"/>
      </xdr:nvSpPr>
      <xdr:spPr>
        <a:xfrm>
          <a:off x="4219575" y="1253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a:extLst>
            <a:ext uri="{FF2B5EF4-FFF2-40B4-BE49-F238E27FC236}">
              <a16:creationId xmlns:a16="http://schemas.microsoft.com/office/drawing/2014/main" id="{0B6A06B1-3F70-4E6E-9578-D94965B764E3}"/>
            </a:ext>
          </a:extLst>
        </xdr:cNvPr>
        <xdr:cNvCxnSpPr/>
      </xdr:nvCxnSpPr>
      <xdr:spPr>
        <a:xfrm>
          <a:off x="4105275" y="12745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F06FE8D-8016-495C-80B2-727EEB4D90D1}"/>
            </a:ext>
          </a:extLst>
        </xdr:cNvPr>
        <xdr:cNvSpPr txBox="1"/>
      </xdr:nvSpPr>
      <xdr:spPr>
        <a:xfrm>
          <a:off x="4219575" y="13328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a:extLst>
            <a:ext uri="{FF2B5EF4-FFF2-40B4-BE49-F238E27FC236}">
              <a16:creationId xmlns:a16="http://schemas.microsoft.com/office/drawing/2014/main" id="{04EFCBE7-5E75-4ADF-A42F-96169B330E1B}"/>
            </a:ext>
          </a:extLst>
        </xdr:cNvPr>
        <xdr:cNvSpPr/>
      </xdr:nvSpPr>
      <xdr:spPr>
        <a:xfrm>
          <a:off x="4124325" y="1346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7" name="フローチャート: 判断 296">
          <a:extLst>
            <a:ext uri="{FF2B5EF4-FFF2-40B4-BE49-F238E27FC236}">
              <a16:creationId xmlns:a16="http://schemas.microsoft.com/office/drawing/2014/main" id="{FD55CCF8-3662-40A9-9BCA-A7716DA1BFB3}"/>
            </a:ext>
          </a:extLst>
        </xdr:cNvPr>
        <xdr:cNvSpPr/>
      </xdr:nvSpPr>
      <xdr:spPr>
        <a:xfrm>
          <a:off x="3381375" y="134772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8" name="フローチャート: 判断 297">
          <a:extLst>
            <a:ext uri="{FF2B5EF4-FFF2-40B4-BE49-F238E27FC236}">
              <a16:creationId xmlns:a16="http://schemas.microsoft.com/office/drawing/2014/main" id="{18EDDD84-C4E5-4706-9601-05A21F9260A4}"/>
            </a:ext>
          </a:extLst>
        </xdr:cNvPr>
        <xdr:cNvSpPr/>
      </xdr:nvSpPr>
      <xdr:spPr>
        <a:xfrm>
          <a:off x="2571750" y="13517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9" name="フローチャート: 判断 298">
          <a:extLst>
            <a:ext uri="{FF2B5EF4-FFF2-40B4-BE49-F238E27FC236}">
              <a16:creationId xmlns:a16="http://schemas.microsoft.com/office/drawing/2014/main" id="{5445FE57-8DAC-4CA1-A641-366248395E09}"/>
            </a:ext>
          </a:extLst>
        </xdr:cNvPr>
        <xdr:cNvSpPr/>
      </xdr:nvSpPr>
      <xdr:spPr>
        <a:xfrm>
          <a:off x="1781175" y="134943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300" name="フローチャート: 判断 299">
          <a:extLst>
            <a:ext uri="{FF2B5EF4-FFF2-40B4-BE49-F238E27FC236}">
              <a16:creationId xmlns:a16="http://schemas.microsoft.com/office/drawing/2014/main" id="{B1EF27F5-7DC8-4AC4-BF6A-E660A774FC4B}"/>
            </a:ext>
          </a:extLst>
        </xdr:cNvPr>
        <xdr:cNvSpPr/>
      </xdr:nvSpPr>
      <xdr:spPr>
        <a:xfrm>
          <a:off x="981075" y="1346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D516D2-514E-47D4-B244-FB8B4A1BAB6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831A26E-B977-45B4-AE21-88ABE51A076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04AF6A9-24CF-4250-BFF6-E72096D56D8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568A915-61F2-4ADE-BC0B-6E694EC7451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43634F3-7688-4442-B94E-AA7529C5D0F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6" name="楕円 305">
          <a:extLst>
            <a:ext uri="{FF2B5EF4-FFF2-40B4-BE49-F238E27FC236}">
              <a16:creationId xmlns:a16="http://schemas.microsoft.com/office/drawing/2014/main" id="{010D588F-67D1-444B-BA1E-FD0C3FAAB340}"/>
            </a:ext>
          </a:extLst>
        </xdr:cNvPr>
        <xdr:cNvSpPr/>
      </xdr:nvSpPr>
      <xdr:spPr>
        <a:xfrm>
          <a:off x="4124325" y="13470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BD34D36F-A7D3-4CDD-9ED5-45945F34565D}"/>
            </a:ext>
          </a:extLst>
        </xdr:cNvPr>
        <xdr:cNvSpPr txBox="1"/>
      </xdr:nvSpPr>
      <xdr:spPr>
        <a:xfrm>
          <a:off x="4219575"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08" name="楕円 307">
          <a:extLst>
            <a:ext uri="{FF2B5EF4-FFF2-40B4-BE49-F238E27FC236}">
              <a16:creationId xmlns:a16="http://schemas.microsoft.com/office/drawing/2014/main" id="{418DB86D-C9EC-4CFE-8194-4F162BA509CF}"/>
            </a:ext>
          </a:extLst>
        </xdr:cNvPr>
        <xdr:cNvSpPr/>
      </xdr:nvSpPr>
      <xdr:spPr>
        <a:xfrm>
          <a:off x="3381375" y="13458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72389</xdr:rowOff>
    </xdr:to>
    <xdr:cxnSp macro="">
      <xdr:nvCxnSpPr>
        <xdr:cNvPr id="309" name="直線コネクタ 308">
          <a:extLst>
            <a:ext uri="{FF2B5EF4-FFF2-40B4-BE49-F238E27FC236}">
              <a16:creationId xmlns:a16="http://schemas.microsoft.com/office/drawing/2014/main" id="{A37F6698-B9B0-4E40-925A-77968BF59250}"/>
            </a:ext>
          </a:extLst>
        </xdr:cNvPr>
        <xdr:cNvCxnSpPr/>
      </xdr:nvCxnSpPr>
      <xdr:spPr>
        <a:xfrm>
          <a:off x="3429000" y="13506450"/>
          <a:ext cx="75247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310" name="楕円 309">
          <a:extLst>
            <a:ext uri="{FF2B5EF4-FFF2-40B4-BE49-F238E27FC236}">
              <a16:creationId xmlns:a16="http://schemas.microsoft.com/office/drawing/2014/main" id="{2AEDDCE1-7388-46C8-B1C4-E47A5ABCA8F9}"/>
            </a:ext>
          </a:extLst>
        </xdr:cNvPr>
        <xdr:cNvSpPr/>
      </xdr:nvSpPr>
      <xdr:spPr>
        <a:xfrm>
          <a:off x="2571750" y="134296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57150</xdr:rowOff>
    </xdr:to>
    <xdr:cxnSp macro="">
      <xdr:nvCxnSpPr>
        <xdr:cNvPr id="311" name="直線コネクタ 310">
          <a:extLst>
            <a:ext uri="{FF2B5EF4-FFF2-40B4-BE49-F238E27FC236}">
              <a16:creationId xmlns:a16="http://schemas.microsoft.com/office/drawing/2014/main" id="{613E810E-5E68-4379-9C48-EECD02DBA2B7}"/>
            </a:ext>
          </a:extLst>
        </xdr:cNvPr>
        <xdr:cNvCxnSpPr/>
      </xdr:nvCxnSpPr>
      <xdr:spPr>
        <a:xfrm>
          <a:off x="2619375" y="13477239"/>
          <a:ext cx="809625"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12" name="楕円 311">
          <a:extLst>
            <a:ext uri="{FF2B5EF4-FFF2-40B4-BE49-F238E27FC236}">
              <a16:creationId xmlns:a16="http://schemas.microsoft.com/office/drawing/2014/main" id="{1D9C6F6A-19E3-4005-BDA1-7DEDC312AEAE}"/>
            </a:ext>
          </a:extLst>
        </xdr:cNvPr>
        <xdr:cNvSpPr/>
      </xdr:nvSpPr>
      <xdr:spPr>
        <a:xfrm>
          <a:off x="1781175" y="134042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24764</xdr:rowOff>
    </xdr:to>
    <xdr:cxnSp macro="">
      <xdr:nvCxnSpPr>
        <xdr:cNvPr id="313" name="直線コネクタ 312">
          <a:extLst>
            <a:ext uri="{FF2B5EF4-FFF2-40B4-BE49-F238E27FC236}">
              <a16:creationId xmlns:a16="http://schemas.microsoft.com/office/drawing/2014/main" id="{99AA4EA0-065A-4D81-83D1-52E2A9B97030}"/>
            </a:ext>
          </a:extLst>
        </xdr:cNvPr>
        <xdr:cNvCxnSpPr/>
      </xdr:nvCxnSpPr>
      <xdr:spPr>
        <a:xfrm>
          <a:off x="1828800" y="13451839"/>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86361</xdr:rowOff>
    </xdr:from>
    <xdr:to>
      <xdr:col>6</xdr:col>
      <xdr:colOff>38100</xdr:colOff>
      <xdr:row>83</xdr:row>
      <xdr:rowOff>16511</xdr:rowOff>
    </xdr:to>
    <xdr:sp macro="" textlink="">
      <xdr:nvSpPr>
        <xdr:cNvPr id="314" name="楕円 313">
          <a:extLst>
            <a:ext uri="{FF2B5EF4-FFF2-40B4-BE49-F238E27FC236}">
              <a16:creationId xmlns:a16="http://schemas.microsoft.com/office/drawing/2014/main" id="{1A4CC4F5-43BB-466D-B228-2548D236580C}"/>
            </a:ext>
          </a:extLst>
        </xdr:cNvPr>
        <xdr:cNvSpPr/>
      </xdr:nvSpPr>
      <xdr:spPr>
        <a:xfrm>
          <a:off x="981075" y="133705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82</xdr:row>
      <xdr:rowOff>167639</xdr:rowOff>
    </xdr:to>
    <xdr:cxnSp macro="">
      <xdr:nvCxnSpPr>
        <xdr:cNvPr id="315" name="直線コネクタ 314">
          <a:extLst>
            <a:ext uri="{FF2B5EF4-FFF2-40B4-BE49-F238E27FC236}">
              <a16:creationId xmlns:a16="http://schemas.microsoft.com/office/drawing/2014/main" id="{3F2E83B8-B0BC-4F20-A747-1B851E3AD1F0}"/>
            </a:ext>
          </a:extLst>
        </xdr:cNvPr>
        <xdr:cNvCxnSpPr/>
      </xdr:nvCxnSpPr>
      <xdr:spPr>
        <a:xfrm>
          <a:off x="1028700" y="13427711"/>
          <a:ext cx="8001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123841</xdr:rowOff>
    </xdr:from>
    <xdr:ext cx="405111" cy="259045"/>
    <xdr:sp macro="" textlink="">
      <xdr:nvSpPr>
        <xdr:cNvPr id="316" name="n_1aveValue【公営住宅】&#10;有形固定資産減価償却率">
          <a:extLst>
            <a:ext uri="{FF2B5EF4-FFF2-40B4-BE49-F238E27FC236}">
              <a16:creationId xmlns:a16="http://schemas.microsoft.com/office/drawing/2014/main" id="{682EBA61-AF46-4C25-AF28-0DAF25797C99}"/>
            </a:ext>
          </a:extLst>
        </xdr:cNvPr>
        <xdr:cNvSpPr txBox="1"/>
      </xdr:nvSpPr>
      <xdr:spPr>
        <a:xfrm>
          <a:off x="32391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7" name="n_2aveValue【公営住宅】&#10;有形固定資産減価償却率">
          <a:extLst>
            <a:ext uri="{FF2B5EF4-FFF2-40B4-BE49-F238E27FC236}">
              <a16:creationId xmlns:a16="http://schemas.microsoft.com/office/drawing/2014/main" id="{F4CC64E0-778D-45B8-AB3E-D41817857821}"/>
            </a:ext>
          </a:extLst>
        </xdr:cNvPr>
        <xdr:cNvSpPr txBox="1"/>
      </xdr:nvSpPr>
      <xdr:spPr>
        <a:xfrm>
          <a:off x="2439044" y="1361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18" name="n_3aveValue【公営住宅】&#10;有形固定資産減価償却率">
          <a:extLst>
            <a:ext uri="{FF2B5EF4-FFF2-40B4-BE49-F238E27FC236}">
              <a16:creationId xmlns:a16="http://schemas.microsoft.com/office/drawing/2014/main" id="{3FD4BD5A-EF8B-474C-B895-29F7FEB4A728}"/>
            </a:ext>
          </a:extLst>
        </xdr:cNvPr>
        <xdr:cNvSpPr txBox="1"/>
      </xdr:nvSpPr>
      <xdr:spPr>
        <a:xfrm>
          <a:off x="1648469" y="13593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19" name="n_4aveValue【公営住宅】&#10;有形固定資産減価償却率">
          <a:extLst>
            <a:ext uri="{FF2B5EF4-FFF2-40B4-BE49-F238E27FC236}">
              <a16:creationId xmlns:a16="http://schemas.microsoft.com/office/drawing/2014/main" id="{AB9297E5-7611-465B-BF49-D0A696EBEBAE}"/>
            </a:ext>
          </a:extLst>
        </xdr:cNvPr>
        <xdr:cNvSpPr txBox="1"/>
      </xdr:nvSpPr>
      <xdr:spPr>
        <a:xfrm>
          <a:off x="848369"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124477</xdr:rowOff>
    </xdr:from>
    <xdr:ext cx="405111" cy="259045"/>
    <xdr:sp macro="" textlink="">
      <xdr:nvSpPr>
        <xdr:cNvPr id="320" name="n_1mainValue【公営住宅】&#10;有形固定資産減価償却率">
          <a:extLst>
            <a:ext uri="{FF2B5EF4-FFF2-40B4-BE49-F238E27FC236}">
              <a16:creationId xmlns:a16="http://schemas.microsoft.com/office/drawing/2014/main" id="{A1F9099D-8183-4AD1-B0D7-04681B89C2E5}"/>
            </a:ext>
          </a:extLst>
        </xdr:cNvPr>
        <xdr:cNvSpPr txBox="1"/>
      </xdr:nvSpPr>
      <xdr:spPr>
        <a:xfrm>
          <a:off x="3239144" y="1324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321" name="n_2mainValue【公営住宅】&#10;有形固定資産減価償却率">
          <a:extLst>
            <a:ext uri="{FF2B5EF4-FFF2-40B4-BE49-F238E27FC236}">
              <a16:creationId xmlns:a16="http://schemas.microsoft.com/office/drawing/2014/main" id="{816F4B48-75F6-4730-A31B-F00899C1AD26}"/>
            </a:ext>
          </a:extLst>
        </xdr:cNvPr>
        <xdr:cNvSpPr txBox="1"/>
      </xdr:nvSpPr>
      <xdr:spPr>
        <a:xfrm>
          <a:off x="24390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63516</xdr:rowOff>
    </xdr:from>
    <xdr:ext cx="405111" cy="259045"/>
    <xdr:sp macro="" textlink="">
      <xdr:nvSpPr>
        <xdr:cNvPr id="322" name="n_3mainValue【公営住宅】&#10;有形固定資産減価償却率">
          <a:extLst>
            <a:ext uri="{FF2B5EF4-FFF2-40B4-BE49-F238E27FC236}">
              <a16:creationId xmlns:a16="http://schemas.microsoft.com/office/drawing/2014/main" id="{AB1469DE-FBC1-4039-BD30-047532C47152}"/>
            </a:ext>
          </a:extLst>
        </xdr:cNvPr>
        <xdr:cNvSpPr txBox="1"/>
      </xdr:nvSpPr>
      <xdr:spPr>
        <a:xfrm>
          <a:off x="1648469"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33038</xdr:rowOff>
    </xdr:from>
    <xdr:ext cx="405111" cy="259045"/>
    <xdr:sp macro="" textlink="">
      <xdr:nvSpPr>
        <xdr:cNvPr id="323" name="n_4mainValue【公営住宅】&#10;有形固定資産減価償却率">
          <a:extLst>
            <a:ext uri="{FF2B5EF4-FFF2-40B4-BE49-F238E27FC236}">
              <a16:creationId xmlns:a16="http://schemas.microsoft.com/office/drawing/2014/main" id="{DB69BB97-707F-41F4-B83D-1640FCD3B5F5}"/>
            </a:ext>
          </a:extLst>
        </xdr:cNvPr>
        <xdr:cNvSpPr txBox="1"/>
      </xdr:nvSpPr>
      <xdr:spPr>
        <a:xfrm>
          <a:off x="848369" y="13155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B84ED35-48BF-44AF-8A88-C2817D7DDCA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7C3B808-B79D-4BAF-8379-33F8198ABEB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75164046-2DA5-46DD-B2E8-A420356D4D4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74611FE-3FFA-4D2D-A2F4-C8FB4BE1F12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A430F3B7-FE45-40CA-89B4-7D44E0A4AB8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CE88D30-3B4F-44C3-8E53-3BAFCC536AC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3947A97-DA46-4DC4-93A9-BBA6E39BE739}"/>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51AF893-383C-4593-B705-A404F3C506E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407D430-BA49-4CC1-BF0F-1898A7D319B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DEEBA32B-D154-4E3B-93A0-02C1E28356B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1B10E8E-8386-4171-9E88-3A43ED2C7A8B}"/>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2ED08C2D-9D96-43F2-B702-FED6A09B1D47}"/>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E5BF514C-2F26-4D9C-82E6-5CBFB9A9BFBE}"/>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a:extLst>
            <a:ext uri="{FF2B5EF4-FFF2-40B4-BE49-F238E27FC236}">
              <a16:creationId xmlns:a16="http://schemas.microsoft.com/office/drawing/2014/main" id="{F49164BC-B646-4454-90CB-36ACE96E399C}"/>
            </a:ext>
          </a:extLst>
        </xdr:cNvPr>
        <xdr:cNvSpPr txBox="1"/>
      </xdr:nvSpPr>
      <xdr:spPr>
        <a:xfrm>
          <a:off x="5478976" y="136572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3432268-E904-4495-A4B8-E0F0DEB2F22B}"/>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a:extLst>
            <a:ext uri="{FF2B5EF4-FFF2-40B4-BE49-F238E27FC236}">
              <a16:creationId xmlns:a16="http://schemas.microsoft.com/office/drawing/2014/main" id="{14A8C788-11B1-4DB5-BA09-57B1118B0B9F}"/>
            </a:ext>
          </a:extLst>
        </xdr:cNvPr>
        <xdr:cNvSpPr txBox="1"/>
      </xdr:nvSpPr>
      <xdr:spPr>
        <a:xfrm>
          <a:off x="5478976" y="133465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4B9A0BF8-262F-46D5-A3C0-1DCD596FD8A7}"/>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a:extLst>
            <a:ext uri="{FF2B5EF4-FFF2-40B4-BE49-F238E27FC236}">
              <a16:creationId xmlns:a16="http://schemas.microsoft.com/office/drawing/2014/main" id="{D6531504-0612-4F80-8952-5F47ABC9C91B}"/>
            </a:ext>
          </a:extLst>
        </xdr:cNvPr>
        <xdr:cNvSpPr txBox="1"/>
      </xdr:nvSpPr>
      <xdr:spPr>
        <a:xfrm>
          <a:off x="5478976" y="13039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AEC0107-E20E-47A8-B30C-27AEDF8AEF39}"/>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6828A5AB-C811-4209-BBF7-C0383345E5A0}"/>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8AD14541-FF4B-491F-AD71-7A3DBE3CC711}"/>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F15B1414-E5E4-4D5D-91F0-AAF6FED3E88C}"/>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B8D4EF93-9831-4148-A1E3-B8C05EA4F50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A253D9A1-3BBC-4B23-9CDB-CE570D836E9F}"/>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DD00146F-B5FB-49B2-A380-4566663492D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a:extLst>
            <a:ext uri="{FF2B5EF4-FFF2-40B4-BE49-F238E27FC236}">
              <a16:creationId xmlns:a16="http://schemas.microsoft.com/office/drawing/2014/main" id="{95786031-75A7-4D12-946D-6BC671E03FE5}"/>
            </a:ext>
          </a:extLst>
        </xdr:cNvPr>
        <xdr:cNvCxnSpPr/>
      </xdr:nvCxnSpPr>
      <xdr:spPr>
        <a:xfrm flipV="1">
          <a:off x="9429115" y="12598857"/>
          <a:ext cx="0" cy="149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a:extLst>
            <a:ext uri="{FF2B5EF4-FFF2-40B4-BE49-F238E27FC236}">
              <a16:creationId xmlns:a16="http://schemas.microsoft.com/office/drawing/2014/main" id="{0FB6FE39-D6CB-4224-8D35-A48553D2C99C}"/>
            </a:ext>
          </a:extLst>
        </xdr:cNvPr>
        <xdr:cNvSpPr txBox="1"/>
      </xdr:nvSpPr>
      <xdr:spPr>
        <a:xfrm>
          <a:off x="9467850" y="140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a:extLst>
            <a:ext uri="{FF2B5EF4-FFF2-40B4-BE49-F238E27FC236}">
              <a16:creationId xmlns:a16="http://schemas.microsoft.com/office/drawing/2014/main" id="{75328E49-03A2-47BE-B5F1-78EF67778652}"/>
            </a:ext>
          </a:extLst>
        </xdr:cNvPr>
        <xdr:cNvCxnSpPr/>
      </xdr:nvCxnSpPr>
      <xdr:spPr>
        <a:xfrm>
          <a:off x="9363075" y="1409883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a:extLst>
            <a:ext uri="{FF2B5EF4-FFF2-40B4-BE49-F238E27FC236}">
              <a16:creationId xmlns:a16="http://schemas.microsoft.com/office/drawing/2014/main" id="{23AB1078-27A2-401C-94FC-4AE2668E3CF1}"/>
            </a:ext>
          </a:extLst>
        </xdr:cNvPr>
        <xdr:cNvSpPr txBox="1"/>
      </xdr:nvSpPr>
      <xdr:spPr>
        <a:xfrm>
          <a:off x="9467850" y="1238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a:extLst>
            <a:ext uri="{FF2B5EF4-FFF2-40B4-BE49-F238E27FC236}">
              <a16:creationId xmlns:a16="http://schemas.microsoft.com/office/drawing/2014/main" id="{6BF26DF2-BFF7-415E-87CB-69B118C538B6}"/>
            </a:ext>
          </a:extLst>
        </xdr:cNvPr>
        <xdr:cNvCxnSpPr/>
      </xdr:nvCxnSpPr>
      <xdr:spPr>
        <a:xfrm>
          <a:off x="9363075" y="125988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54" name="【公営住宅】&#10;一人当たり面積平均値テキスト">
          <a:extLst>
            <a:ext uri="{FF2B5EF4-FFF2-40B4-BE49-F238E27FC236}">
              <a16:creationId xmlns:a16="http://schemas.microsoft.com/office/drawing/2014/main" id="{BB4EBCCF-DEF5-448F-AC82-87EE9120CCC1}"/>
            </a:ext>
          </a:extLst>
        </xdr:cNvPr>
        <xdr:cNvSpPr txBox="1"/>
      </xdr:nvSpPr>
      <xdr:spPr>
        <a:xfrm>
          <a:off x="9467850" y="1384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a:extLst>
            <a:ext uri="{FF2B5EF4-FFF2-40B4-BE49-F238E27FC236}">
              <a16:creationId xmlns:a16="http://schemas.microsoft.com/office/drawing/2014/main" id="{429BF3F2-09FA-4028-92F6-5A6464CA3954}"/>
            </a:ext>
          </a:extLst>
        </xdr:cNvPr>
        <xdr:cNvSpPr/>
      </xdr:nvSpPr>
      <xdr:spPr>
        <a:xfrm>
          <a:off x="9401175" y="1398546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6" name="フローチャート: 判断 355">
          <a:extLst>
            <a:ext uri="{FF2B5EF4-FFF2-40B4-BE49-F238E27FC236}">
              <a16:creationId xmlns:a16="http://schemas.microsoft.com/office/drawing/2014/main" id="{3165C9E1-F034-48F9-98D1-434BC4123E19}"/>
            </a:ext>
          </a:extLst>
        </xdr:cNvPr>
        <xdr:cNvSpPr/>
      </xdr:nvSpPr>
      <xdr:spPr>
        <a:xfrm>
          <a:off x="8639175" y="139624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7" name="フローチャート: 判断 356">
          <a:extLst>
            <a:ext uri="{FF2B5EF4-FFF2-40B4-BE49-F238E27FC236}">
              <a16:creationId xmlns:a16="http://schemas.microsoft.com/office/drawing/2014/main" id="{85AB3B60-8470-4C81-B50B-07A79DE7F749}"/>
            </a:ext>
          </a:extLst>
        </xdr:cNvPr>
        <xdr:cNvSpPr/>
      </xdr:nvSpPr>
      <xdr:spPr>
        <a:xfrm>
          <a:off x="7839075" y="139572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8" name="フローチャート: 判断 357">
          <a:extLst>
            <a:ext uri="{FF2B5EF4-FFF2-40B4-BE49-F238E27FC236}">
              <a16:creationId xmlns:a16="http://schemas.microsoft.com/office/drawing/2014/main" id="{872B53DA-DE69-4349-8C16-35591C5D3FFA}"/>
            </a:ext>
          </a:extLst>
        </xdr:cNvPr>
        <xdr:cNvSpPr/>
      </xdr:nvSpPr>
      <xdr:spPr>
        <a:xfrm>
          <a:off x="7029450" y="139547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9" name="フローチャート: 判断 358">
          <a:extLst>
            <a:ext uri="{FF2B5EF4-FFF2-40B4-BE49-F238E27FC236}">
              <a16:creationId xmlns:a16="http://schemas.microsoft.com/office/drawing/2014/main" id="{F8313EAC-6C73-4E8B-AA4E-E959CDFAF365}"/>
            </a:ext>
          </a:extLst>
        </xdr:cNvPr>
        <xdr:cNvSpPr/>
      </xdr:nvSpPr>
      <xdr:spPr>
        <a:xfrm>
          <a:off x="6238875" y="139635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935F7F8-6602-4CC9-A0F4-7D27B11E33A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76400F3-F4E2-4441-98D1-25A92F0B926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38DCB17-1189-42F8-9D93-44751DEA3B73}"/>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2A2B1A5-5D42-4DE8-8B0E-32017719C6CE}"/>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FDA305A-98BF-470B-B973-E7DCE4CF5EC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73809</xdr:rowOff>
    </xdr:from>
    <xdr:to>
      <xdr:col>55</xdr:col>
      <xdr:colOff>50800</xdr:colOff>
      <xdr:row>87</xdr:row>
      <xdr:rowOff>3959</xdr:rowOff>
    </xdr:to>
    <xdr:sp macro="" textlink="">
      <xdr:nvSpPr>
        <xdr:cNvPr id="365" name="楕円 364">
          <a:extLst>
            <a:ext uri="{FF2B5EF4-FFF2-40B4-BE49-F238E27FC236}">
              <a16:creationId xmlns:a16="http://schemas.microsoft.com/office/drawing/2014/main" id="{59EFDACA-C840-4308-90FE-0E37EC93AC74}"/>
            </a:ext>
          </a:extLst>
        </xdr:cNvPr>
        <xdr:cNvSpPr/>
      </xdr:nvSpPr>
      <xdr:spPr>
        <a:xfrm>
          <a:off x="9401175" y="1400888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31989</xdr:rowOff>
    </xdr:from>
    <xdr:ext cx="469744" cy="259045"/>
    <xdr:sp macro="" textlink="">
      <xdr:nvSpPr>
        <xdr:cNvPr id="366" name="【公営住宅】&#10;一人当たり面積該当値テキスト">
          <a:extLst>
            <a:ext uri="{FF2B5EF4-FFF2-40B4-BE49-F238E27FC236}">
              <a16:creationId xmlns:a16="http://schemas.microsoft.com/office/drawing/2014/main" id="{C7A7F7B2-FAC7-42CB-9B69-D134177B0270}"/>
            </a:ext>
          </a:extLst>
        </xdr:cNvPr>
        <xdr:cNvSpPr txBox="1"/>
      </xdr:nvSpPr>
      <xdr:spPr>
        <a:xfrm>
          <a:off x="9467850" y="1396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71360</xdr:rowOff>
    </xdr:from>
    <xdr:to>
      <xdr:col>50</xdr:col>
      <xdr:colOff>165100</xdr:colOff>
      <xdr:row>87</xdr:row>
      <xdr:rowOff>1510</xdr:rowOff>
    </xdr:to>
    <xdr:sp macro="" textlink="">
      <xdr:nvSpPr>
        <xdr:cNvPr id="367" name="楕円 366">
          <a:extLst>
            <a:ext uri="{FF2B5EF4-FFF2-40B4-BE49-F238E27FC236}">
              <a16:creationId xmlns:a16="http://schemas.microsoft.com/office/drawing/2014/main" id="{77416141-B2AF-46B2-94CC-7096798A962D}"/>
            </a:ext>
          </a:extLst>
        </xdr:cNvPr>
        <xdr:cNvSpPr/>
      </xdr:nvSpPr>
      <xdr:spPr>
        <a:xfrm>
          <a:off x="8639175" y="14003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122160</xdr:rowOff>
    </xdr:from>
    <xdr:to>
      <xdr:col>55</xdr:col>
      <xdr:colOff>0</xdr:colOff>
      <xdr:row>86</xdr:row>
      <xdr:rowOff>124609</xdr:rowOff>
    </xdr:to>
    <xdr:cxnSp macro="">
      <xdr:nvCxnSpPr>
        <xdr:cNvPr id="368" name="直線コネクタ 367">
          <a:extLst>
            <a:ext uri="{FF2B5EF4-FFF2-40B4-BE49-F238E27FC236}">
              <a16:creationId xmlns:a16="http://schemas.microsoft.com/office/drawing/2014/main" id="{DA4BFC9A-F3C9-4DD4-91BF-1ECF717CF57C}"/>
            </a:ext>
          </a:extLst>
        </xdr:cNvPr>
        <xdr:cNvCxnSpPr/>
      </xdr:nvCxnSpPr>
      <xdr:spPr>
        <a:xfrm>
          <a:off x="8686800" y="140604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72013</xdr:rowOff>
    </xdr:from>
    <xdr:to>
      <xdr:col>46</xdr:col>
      <xdr:colOff>38100</xdr:colOff>
      <xdr:row>87</xdr:row>
      <xdr:rowOff>2163</xdr:rowOff>
    </xdr:to>
    <xdr:sp macro="" textlink="">
      <xdr:nvSpPr>
        <xdr:cNvPr id="369" name="楕円 368">
          <a:extLst>
            <a:ext uri="{FF2B5EF4-FFF2-40B4-BE49-F238E27FC236}">
              <a16:creationId xmlns:a16="http://schemas.microsoft.com/office/drawing/2014/main" id="{93E9B73E-EA4D-483E-B414-E4DE2B30D90C}"/>
            </a:ext>
          </a:extLst>
        </xdr:cNvPr>
        <xdr:cNvSpPr/>
      </xdr:nvSpPr>
      <xdr:spPr>
        <a:xfrm>
          <a:off x="7839075" y="140039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122160</xdr:rowOff>
    </xdr:from>
    <xdr:to>
      <xdr:col>50</xdr:col>
      <xdr:colOff>114300</xdr:colOff>
      <xdr:row>86</xdr:row>
      <xdr:rowOff>122813</xdr:rowOff>
    </xdr:to>
    <xdr:cxnSp macro="">
      <xdr:nvCxnSpPr>
        <xdr:cNvPr id="370" name="直線コネクタ 369">
          <a:extLst>
            <a:ext uri="{FF2B5EF4-FFF2-40B4-BE49-F238E27FC236}">
              <a16:creationId xmlns:a16="http://schemas.microsoft.com/office/drawing/2014/main" id="{C335B74E-56B7-4342-935D-23E220A4958D}"/>
            </a:ext>
          </a:extLst>
        </xdr:cNvPr>
        <xdr:cNvCxnSpPr/>
      </xdr:nvCxnSpPr>
      <xdr:spPr>
        <a:xfrm flipV="1">
          <a:off x="7886700" y="14060410"/>
          <a:ext cx="8001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72535</xdr:rowOff>
    </xdr:from>
    <xdr:to>
      <xdr:col>41</xdr:col>
      <xdr:colOff>101600</xdr:colOff>
      <xdr:row>87</xdr:row>
      <xdr:rowOff>2685</xdr:rowOff>
    </xdr:to>
    <xdr:sp macro="" textlink="">
      <xdr:nvSpPr>
        <xdr:cNvPr id="371" name="楕円 370">
          <a:extLst>
            <a:ext uri="{FF2B5EF4-FFF2-40B4-BE49-F238E27FC236}">
              <a16:creationId xmlns:a16="http://schemas.microsoft.com/office/drawing/2014/main" id="{FFC15A43-75AA-439C-BA27-4167736AECE8}"/>
            </a:ext>
          </a:extLst>
        </xdr:cNvPr>
        <xdr:cNvSpPr/>
      </xdr:nvSpPr>
      <xdr:spPr>
        <a:xfrm>
          <a:off x="7029450" y="140044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122813</xdr:rowOff>
    </xdr:from>
    <xdr:to>
      <xdr:col>45</xdr:col>
      <xdr:colOff>177800</xdr:colOff>
      <xdr:row>86</xdr:row>
      <xdr:rowOff>123335</xdr:rowOff>
    </xdr:to>
    <xdr:cxnSp macro="">
      <xdr:nvCxnSpPr>
        <xdr:cNvPr id="372" name="直線コネクタ 371">
          <a:extLst>
            <a:ext uri="{FF2B5EF4-FFF2-40B4-BE49-F238E27FC236}">
              <a16:creationId xmlns:a16="http://schemas.microsoft.com/office/drawing/2014/main" id="{E09BA11A-F457-4AD4-B58A-EF2A89EC26FD}"/>
            </a:ext>
          </a:extLst>
        </xdr:cNvPr>
        <xdr:cNvCxnSpPr/>
      </xdr:nvCxnSpPr>
      <xdr:spPr>
        <a:xfrm flipV="1">
          <a:off x="7077075" y="14061063"/>
          <a:ext cx="809625"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72503</xdr:rowOff>
    </xdr:from>
    <xdr:to>
      <xdr:col>36</xdr:col>
      <xdr:colOff>165100</xdr:colOff>
      <xdr:row>87</xdr:row>
      <xdr:rowOff>2653</xdr:rowOff>
    </xdr:to>
    <xdr:sp macro="" textlink="">
      <xdr:nvSpPr>
        <xdr:cNvPr id="373" name="楕円 372">
          <a:extLst>
            <a:ext uri="{FF2B5EF4-FFF2-40B4-BE49-F238E27FC236}">
              <a16:creationId xmlns:a16="http://schemas.microsoft.com/office/drawing/2014/main" id="{F7DF5FCB-141B-488C-8F44-DA0F97F7DCC4}"/>
            </a:ext>
          </a:extLst>
        </xdr:cNvPr>
        <xdr:cNvSpPr/>
      </xdr:nvSpPr>
      <xdr:spPr>
        <a:xfrm>
          <a:off x="6238875" y="140044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123303</xdr:rowOff>
    </xdr:from>
    <xdr:to>
      <xdr:col>41</xdr:col>
      <xdr:colOff>50800</xdr:colOff>
      <xdr:row>86</xdr:row>
      <xdr:rowOff>123335</xdr:rowOff>
    </xdr:to>
    <xdr:cxnSp macro="">
      <xdr:nvCxnSpPr>
        <xdr:cNvPr id="374" name="直線コネクタ 373">
          <a:extLst>
            <a:ext uri="{FF2B5EF4-FFF2-40B4-BE49-F238E27FC236}">
              <a16:creationId xmlns:a16="http://schemas.microsoft.com/office/drawing/2014/main" id="{216768A4-F474-4617-BF64-663396F4A783}"/>
            </a:ext>
          </a:extLst>
        </xdr:cNvPr>
        <xdr:cNvCxnSpPr/>
      </xdr:nvCxnSpPr>
      <xdr:spPr>
        <a:xfrm>
          <a:off x="6286500" y="14061553"/>
          <a:ext cx="790575"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142298</xdr:rowOff>
    </xdr:from>
    <xdr:ext cx="469744" cy="259045"/>
    <xdr:sp macro="" textlink="">
      <xdr:nvSpPr>
        <xdr:cNvPr id="375" name="n_1aveValue【公営住宅】&#10;一人当たり面積">
          <a:extLst>
            <a:ext uri="{FF2B5EF4-FFF2-40B4-BE49-F238E27FC236}">
              <a16:creationId xmlns:a16="http://schemas.microsoft.com/office/drawing/2014/main" id="{17E5A086-6CE2-44B5-8E06-5A84DC2E3B00}"/>
            </a:ext>
          </a:extLst>
        </xdr:cNvPr>
        <xdr:cNvSpPr txBox="1"/>
      </xdr:nvSpPr>
      <xdr:spPr>
        <a:xfrm>
          <a:off x="8458277" y="137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76" name="n_2aveValue【公営住宅】&#10;一人当たり面積">
          <a:extLst>
            <a:ext uri="{FF2B5EF4-FFF2-40B4-BE49-F238E27FC236}">
              <a16:creationId xmlns:a16="http://schemas.microsoft.com/office/drawing/2014/main" id="{29D1E3FF-349E-4EE6-ADD7-79F380B64ED9}"/>
            </a:ext>
          </a:extLst>
        </xdr:cNvPr>
        <xdr:cNvSpPr txBox="1"/>
      </xdr:nvSpPr>
      <xdr:spPr>
        <a:xfrm>
          <a:off x="7677227" y="1375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77" name="n_3aveValue【公営住宅】&#10;一人当たり面積">
          <a:extLst>
            <a:ext uri="{FF2B5EF4-FFF2-40B4-BE49-F238E27FC236}">
              <a16:creationId xmlns:a16="http://schemas.microsoft.com/office/drawing/2014/main" id="{16A3F035-5C2B-44CD-B1FC-318C721DC103}"/>
            </a:ext>
          </a:extLst>
        </xdr:cNvPr>
        <xdr:cNvSpPr txBox="1"/>
      </xdr:nvSpPr>
      <xdr:spPr>
        <a:xfrm>
          <a:off x="6867602" y="1375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78" name="n_4aveValue【公営住宅】&#10;一人当たり面積">
          <a:extLst>
            <a:ext uri="{FF2B5EF4-FFF2-40B4-BE49-F238E27FC236}">
              <a16:creationId xmlns:a16="http://schemas.microsoft.com/office/drawing/2014/main" id="{0C03BA2F-CA56-4FEF-8EE3-A738626BA495}"/>
            </a:ext>
          </a:extLst>
        </xdr:cNvPr>
        <xdr:cNvSpPr txBox="1"/>
      </xdr:nvSpPr>
      <xdr:spPr>
        <a:xfrm>
          <a:off x="6067502" y="1375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164087</xdr:rowOff>
    </xdr:from>
    <xdr:ext cx="469744" cy="259045"/>
    <xdr:sp macro="" textlink="">
      <xdr:nvSpPr>
        <xdr:cNvPr id="379" name="n_1mainValue【公営住宅】&#10;一人当たり面積">
          <a:extLst>
            <a:ext uri="{FF2B5EF4-FFF2-40B4-BE49-F238E27FC236}">
              <a16:creationId xmlns:a16="http://schemas.microsoft.com/office/drawing/2014/main" id="{2A8F3D5D-08F3-428B-AD26-768008B20D50}"/>
            </a:ext>
          </a:extLst>
        </xdr:cNvPr>
        <xdr:cNvSpPr txBox="1"/>
      </xdr:nvSpPr>
      <xdr:spPr>
        <a:xfrm>
          <a:off x="8458277" y="1409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164740</xdr:rowOff>
    </xdr:from>
    <xdr:ext cx="469744" cy="259045"/>
    <xdr:sp macro="" textlink="">
      <xdr:nvSpPr>
        <xdr:cNvPr id="380" name="n_2mainValue【公営住宅】&#10;一人当たり面積">
          <a:extLst>
            <a:ext uri="{FF2B5EF4-FFF2-40B4-BE49-F238E27FC236}">
              <a16:creationId xmlns:a16="http://schemas.microsoft.com/office/drawing/2014/main" id="{04F75AC1-197B-4477-85E8-28C285EF4596}"/>
            </a:ext>
          </a:extLst>
        </xdr:cNvPr>
        <xdr:cNvSpPr txBox="1"/>
      </xdr:nvSpPr>
      <xdr:spPr>
        <a:xfrm>
          <a:off x="7677227" y="1409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165262</xdr:rowOff>
    </xdr:from>
    <xdr:ext cx="469744" cy="259045"/>
    <xdr:sp macro="" textlink="">
      <xdr:nvSpPr>
        <xdr:cNvPr id="381" name="n_3mainValue【公営住宅】&#10;一人当たり面積">
          <a:extLst>
            <a:ext uri="{FF2B5EF4-FFF2-40B4-BE49-F238E27FC236}">
              <a16:creationId xmlns:a16="http://schemas.microsoft.com/office/drawing/2014/main" id="{71EFB526-3BF5-4FE7-9DA2-9166308DFF39}"/>
            </a:ext>
          </a:extLst>
        </xdr:cNvPr>
        <xdr:cNvSpPr txBox="1"/>
      </xdr:nvSpPr>
      <xdr:spPr>
        <a:xfrm>
          <a:off x="6867602" y="1409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165230</xdr:rowOff>
    </xdr:from>
    <xdr:ext cx="469744" cy="259045"/>
    <xdr:sp macro="" textlink="">
      <xdr:nvSpPr>
        <xdr:cNvPr id="382" name="n_4mainValue【公営住宅】&#10;一人当たり面積">
          <a:extLst>
            <a:ext uri="{FF2B5EF4-FFF2-40B4-BE49-F238E27FC236}">
              <a16:creationId xmlns:a16="http://schemas.microsoft.com/office/drawing/2014/main" id="{E40B8E9C-C1E8-4163-97CE-6E893D6B9FCA}"/>
            </a:ext>
          </a:extLst>
        </xdr:cNvPr>
        <xdr:cNvSpPr txBox="1"/>
      </xdr:nvSpPr>
      <xdr:spPr>
        <a:xfrm>
          <a:off x="6067502" y="1409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81A2A5BE-B2CF-4D44-AABD-DE75500A08B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1FF96500-9972-4FC8-9344-CA286E81375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DC3C1AFD-099F-4320-90C5-533614F5BF2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5A52B38-1135-4FB6-9F05-E5B0D640018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B9BE85C-9AE7-4621-978C-B4E43CE1668D}"/>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8412969-803B-4E68-A3FB-BEAD7B79459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FF24F52A-6715-48C8-A1BD-861C2186F43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3373CC92-7BBE-436E-BA52-238082C382F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65A57A95-5775-4F58-BCF6-F25BA4DEEA0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2D73CAEB-3558-454E-81D1-8D4E3F82A48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F54CE3EB-8B9C-4128-8858-90FA76BE877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18DA13F5-41DA-4D8A-B9E5-F6E70FA10C90}"/>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36E1940F-3CFA-423B-85B0-FD582AC8A01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B999BA3-3947-4A14-AFD3-E9ACA52A0F5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4F246C3-FF74-4D38-9B31-FC51BF54DF3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BABD731-DD4E-47F6-8EB3-11EA8CF7F019}"/>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D38AF6C7-2E13-412F-9B2F-2CF1E60B1D1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A19FB6E5-81BB-442C-B36D-B67C1F6DAB9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11B23141-032D-485B-819C-D3D8D36CE6E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7D3D0704-3309-4B8E-94A2-CD50CFD41EEC}"/>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F11E37E0-8896-46A0-98D9-8BF58C289CB1}"/>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0061640-31C8-44A8-963C-E11B7851377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FC9ACF74-C83F-4D1F-95DC-1260E9D235D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F7EB86B-0954-40D5-B1E7-BBDA1D59C950}"/>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70B814-422D-4F16-9EA6-59428843FA2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D1C7A8F8-8024-4F53-AEAF-352EFFC9B83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2AD90876-F378-4D83-ACCA-829541015BB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822FF2FA-D507-453A-8BAD-9997DFD29F16}"/>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63508EC8-0B4B-4E0A-9A1B-7F10590D360F}"/>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6ED0C7B0-3C95-4C0A-B489-2508F8700B1B}"/>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D91651B0-954F-4F86-B4FC-069893412FB9}"/>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160C5E15-57A3-4085-9020-C9F347A4B000}"/>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CB277A66-DFC6-4606-8687-146F766691F5}"/>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D07AAA9D-8462-4E33-A43A-F41ACCB0FFA6}"/>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9FBA5CB6-CFC6-466C-9DD6-EB14216002A5}"/>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1F630500-920D-4EFD-A7D7-F176B1FBAE77}"/>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B4ABF821-2909-46FD-9EBA-FF408654F901}"/>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DD08F75F-7A4E-4711-BF0D-9250D8300DBC}"/>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3F5BFCBB-66AB-442E-B07D-47AE456E335B}"/>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901B8828-2042-442A-B344-15D0F243E80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4C5E5694-0D76-4A36-92AE-49A80CAB475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680790C7-90FC-4F21-9A16-4216FB45CE9E}"/>
            </a:ext>
          </a:extLst>
        </xdr:cNvPr>
        <xdr:cNvCxnSpPr/>
      </xdr:nvCxnSpPr>
      <xdr:spPr>
        <a:xfrm flipV="1">
          <a:off x="14696439" y="5460365"/>
          <a:ext cx="0" cy="1442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FCB9F449-62E3-4408-9175-22586454F185}"/>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5F1E712C-5B45-4475-8448-21170E13BCC6}"/>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C1D5C4B2-263A-48EF-B019-73E2C9578916}"/>
            </a:ext>
          </a:extLst>
        </xdr:cNvPr>
        <xdr:cNvSpPr txBox="1"/>
      </xdr:nvSpPr>
      <xdr:spPr>
        <a:xfrm>
          <a:off x="14735175" y="5248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8" name="直線コネクタ 427">
          <a:extLst>
            <a:ext uri="{FF2B5EF4-FFF2-40B4-BE49-F238E27FC236}">
              <a16:creationId xmlns:a16="http://schemas.microsoft.com/office/drawing/2014/main" id="{6DA361C4-7F83-40FB-B697-F3F5BAB41A8C}"/>
            </a:ext>
          </a:extLst>
        </xdr:cNvPr>
        <xdr:cNvCxnSpPr/>
      </xdr:nvCxnSpPr>
      <xdr:spPr>
        <a:xfrm>
          <a:off x="14611350" y="54603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3385789C-CD38-422F-B972-1642950E4590}"/>
            </a:ext>
          </a:extLst>
        </xdr:cNvPr>
        <xdr:cNvSpPr txBox="1"/>
      </xdr:nvSpPr>
      <xdr:spPr>
        <a:xfrm>
          <a:off x="14735175" y="604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430" name="フローチャート: 判断 429">
          <a:extLst>
            <a:ext uri="{FF2B5EF4-FFF2-40B4-BE49-F238E27FC236}">
              <a16:creationId xmlns:a16="http://schemas.microsoft.com/office/drawing/2014/main" id="{7C571981-A2FE-4200-B9E3-A23F63AD372B}"/>
            </a:ext>
          </a:extLst>
        </xdr:cNvPr>
        <xdr:cNvSpPr/>
      </xdr:nvSpPr>
      <xdr:spPr>
        <a:xfrm>
          <a:off x="14649450" y="61815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431" name="フローチャート: 判断 430">
          <a:extLst>
            <a:ext uri="{FF2B5EF4-FFF2-40B4-BE49-F238E27FC236}">
              <a16:creationId xmlns:a16="http://schemas.microsoft.com/office/drawing/2014/main" id="{08D175A5-3063-4D61-B403-F48A91287205}"/>
            </a:ext>
          </a:extLst>
        </xdr:cNvPr>
        <xdr:cNvSpPr/>
      </xdr:nvSpPr>
      <xdr:spPr>
        <a:xfrm>
          <a:off x="13887450" y="61274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432" name="フローチャート: 判断 431">
          <a:extLst>
            <a:ext uri="{FF2B5EF4-FFF2-40B4-BE49-F238E27FC236}">
              <a16:creationId xmlns:a16="http://schemas.microsoft.com/office/drawing/2014/main" id="{5DBAAC67-48BE-434A-860C-F88EA41AC282}"/>
            </a:ext>
          </a:extLst>
        </xdr:cNvPr>
        <xdr:cNvSpPr/>
      </xdr:nvSpPr>
      <xdr:spPr>
        <a:xfrm>
          <a:off x="13096875" y="61454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33" name="フローチャート: 判断 432">
          <a:extLst>
            <a:ext uri="{FF2B5EF4-FFF2-40B4-BE49-F238E27FC236}">
              <a16:creationId xmlns:a16="http://schemas.microsoft.com/office/drawing/2014/main" id="{86B93418-40D3-4B35-B9EA-643A4872ED09}"/>
            </a:ext>
          </a:extLst>
        </xdr:cNvPr>
        <xdr:cNvSpPr/>
      </xdr:nvSpPr>
      <xdr:spPr>
        <a:xfrm>
          <a:off x="12296775" y="6132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434" name="フローチャート: 判断 433">
          <a:extLst>
            <a:ext uri="{FF2B5EF4-FFF2-40B4-BE49-F238E27FC236}">
              <a16:creationId xmlns:a16="http://schemas.microsoft.com/office/drawing/2014/main" id="{5F5798D8-6ECA-477A-ABA7-00067198FDC4}"/>
            </a:ext>
          </a:extLst>
        </xdr:cNvPr>
        <xdr:cNvSpPr/>
      </xdr:nvSpPr>
      <xdr:spPr>
        <a:xfrm>
          <a:off x="11487150" y="61438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F4BC891-036F-4160-B005-E69C12C527C6}"/>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F73DC8F-F371-4608-B1D1-8A35D3539FE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D5FE93F-3238-4F1C-A8AF-815AD24217F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C7D090D-603B-4561-8933-B5CF052D891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C3DC5869-CDC6-438C-85F0-6BECD6D25D9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440" name="楕円 439">
          <a:extLst>
            <a:ext uri="{FF2B5EF4-FFF2-40B4-BE49-F238E27FC236}">
              <a16:creationId xmlns:a16="http://schemas.microsoft.com/office/drawing/2014/main" id="{A4690112-7A88-4AFB-A52D-B50A4A19C503}"/>
            </a:ext>
          </a:extLst>
        </xdr:cNvPr>
        <xdr:cNvSpPr/>
      </xdr:nvSpPr>
      <xdr:spPr>
        <a:xfrm>
          <a:off x="14649450" y="63040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71128249-842A-4195-8B24-C99A40FB269A}"/>
            </a:ext>
          </a:extLst>
        </xdr:cNvPr>
        <xdr:cNvSpPr txBox="1"/>
      </xdr:nvSpPr>
      <xdr:spPr>
        <a:xfrm>
          <a:off x="14735175" y="6288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442" name="楕円 441">
          <a:extLst>
            <a:ext uri="{FF2B5EF4-FFF2-40B4-BE49-F238E27FC236}">
              <a16:creationId xmlns:a16="http://schemas.microsoft.com/office/drawing/2014/main" id="{8C09F13D-CA90-4594-A0B6-35FB035B1607}"/>
            </a:ext>
          </a:extLst>
        </xdr:cNvPr>
        <xdr:cNvSpPr/>
      </xdr:nvSpPr>
      <xdr:spPr>
        <a:xfrm>
          <a:off x="13887450" y="62746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162741</xdr:rowOff>
    </xdr:from>
    <xdr:to>
      <xdr:col>85</xdr:col>
      <xdr:colOff>127000</xdr:colOff>
      <xdr:row>39</xdr:row>
      <xdr:rowOff>23949</xdr:rowOff>
    </xdr:to>
    <xdr:cxnSp macro="">
      <xdr:nvCxnSpPr>
        <xdr:cNvPr id="443" name="直線コネクタ 442">
          <a:extLst>
            <a:ext uri="{FF2B5EF4-FFF2-40B4-BE49-F238E27FC236}">
              <a16:creationId xmlns:a16="http://schemas.microsoft.com/office/drawing/2014/main" id="{F919870C-F798-49B3-95E2-7DFBD2314551}"/>
            </a:ext>
          </a:extLst>
        </xdr:cNvPr>
        <xdr:cNvCxnSpPr/>
      </xdr:nvCxnSpPr>
      <xdr:spPr>
        <a:xfrm>
          <a:off x="13935075" y="6322241"/>
          <a:ext cx="762000" cy="2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77651</xdr:rowOff>
    </xdr:from>
    <xdr:to>
      <xdr:col>76</xdr:col>
      <xdr:colOff>165100</xdr:colOff>
      <xdr:row>39</xdr:row>
      <xdr:rowOff>7801</xdr:rowOff>
    </xdr:to>
    <xdr:sp macro="" textlink="">
      <xdr:nvSpPr>
        <xdr:cNvPr id="444" name="楕円 443">
          <a:extLst>
            <a:ext uri="{FF2B5EF4-FFF2-40B4-BE49-F238E27FC236}">
              <a16:creationId xmlns:a16="http://schemas.microsoft.com/office/drawing/2014/main" id="{3B179672-6DE5-4A0E-86AB-20FB75BE9AFA}"/>
            </a:ext>
          </a:extLst>
        </xdr:cNvPr>
        <xdr:cNvSpPr/>
      </xdr:nvSpPr>
      <xdr:spPr>
        <a:xfrm>
          <a:off x="13096875" y="62403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128451</xdr:rowOff>
    </xdr:from>
    <xdr:to>
      <xdr:col>81</xdr:col>
      <xdr:colOff>50800</xdr:colOff>
      <xdr:row>38</xdr:row>
      <xdr:rowOff>162741</xdr:rowOff>
    </xdr:to>
    <xdr:cxnSp macro="">
      <xdr:nvCxnSpPr>
        <xdr:cNvPr id="445" name="直線コネクタ 444">
          <a:extLst>
            <a:ext uri="{FF2B5EF4-FFF2-40B4-BE49-F238E27FC236}">
              <a16:creationId xmlns:a16="http://schemas.microsoft.com/office/drawing/2014/main" id="{AE8E77B0-E030-4130-B6FF-1A9C9F5441D7}"/>
            </a:ext>
          </a:extLst>
        </xdr:cNvPr>
        <xdr:cNvCxnSpPr/>
      </xdr:nvCxnSpPr>
      <xdr:spPr>
        <a:xfrm>
          <a:off x="13144500" y="6287951"/>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46" name="楕円 445">
          <a:extLst>
            <a:ext uri="{FF2B5EF4-FFF2-40B4-BE49-F238E27FC236}">
              <a16:creationId xmlns:a16="http://schemas.microsoft.com/office/drawing/2014/main" id="{0007CC50-D0A3-4E93-B0AB-C0AABF8142DA}"/>
            </a:ext>
          </a:extLst>
        </xdr:cNvPr>
        <xdr:cNvSpPr/>
      </xdr:nvSpPr>
      <xdr:spPr>
        <a:xfrm>
          <a:off x="12296775" y="62027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90896</xdr:rowOff>
    </xdr:from>
    <xdr:to>
      <xdr:col>76</xdr:col>
      <xdr:colOff>114300</xdr:colOff>
      <xdr:row>38</xdr:row>
      <xdr:rowOff>128451</xdr:rowOff>
    </xdr:to>
    <xdr:cxnSp macro="">
      <xdr:nvCxnSpPr>
        <xdr:cNvPr id="447" name="直線コネクタ 446">
          <a:extLst>
            <a:ext uri="{FF2B5EF4-FFF2-40B4-BE49-F238E27FC236}">
              <a16:creationId xmlns:a16="http://schemas.microsoft.com/office/drawing/2014/main" id="{E7D0A665-B2DA-4363-A1E6-F5C8D5908300}"/>
            </a:ext>
          </a:extLst>
        </xdr:cNvPr>
        <xdr:cNvCxnSpPr/>
      </xdr:nvCxnSpPr>
      <xdr:spPr>
        <a:xfrm>
          <a:off x="12344400" y="6250396"/>
          <a:ext cx="8001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448" name="楕円 447">
          <a:extLst>
            <a:ext uri="{FF2B5EF4-FFF2-40B4-BE49-F238E27FC236}">
              <a16:creationId xmlns:a16="http://schemas.microsoft.com/office/drawing/2014/main" id="{1058C977-7D04-49AD-AC7B-0EE6BF474178}"/>
            </a:ext>
          </a:extLst>
        </xdr:cNvPr>
        <xdr:cNvSpPr/>
      </xdr:nvSpPr>
      <xdr:spPr>
        <a:xfrm>
          <a:off x="11487150" y="61815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69669</xdr:rowOff>
    </xdr:from>
    <xdr:to>
      <xdr:col>71</xdr:col>
      <xdr:colOff>177800</xdr:colOff>
      <xdr:row>38</xdr:row>
      <xdr:rowOff>90896</xdr:rowOff>
    </xdr:to>
    <xdr:cxnSp macro="">
      <xdr:nvCxnSpPr>
        <xdr:cNvPr id="449" name="直線コネクタ 448">
          <a:extLst>
            <a:ext uri="{FF2B5EF4-FFF2-40B4-BE49-F238E27FC236}">
              <a16:creationId xmlns:a16="http://schemas.microsoft.com/office/drawing/2014/main" id="{F583CC51-B0FA-4130-893A-A10722BEB647}"/>
            </a:ext>
          </a:extLst>
        </xdr:cNvPr>
        <xdr:cNvCxnSpPr/>
      </xdr:nvCxnSpPr>
      <xdr:spPr>
        <a:xfrm>
          <a:off x="11534775" y="6229169"/>
          <a:ext cx="8096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76580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5BFABC4E-A0F3-49BB-884F-9844CD5C3DBB}"/>
            </a:ext>
          </a:extLst>
        </xdr:cNvPr>
        <xdr:cNvSpPr txBox="1"/>
      </xdr:nvSpPr>
      <xdr:spPr>
        <a:xfrm>
          <a:off x="13745219" y="591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958DBF9A-390F-4AF2-9714-B01D7B285B0C}"/>
            </a:ext>
          </a:extLst>
        </xdr:cNvPr>
        <xdr:cNvSpPr txBox="1"/>
      </xdr:nvSpPr>
      <xdr:spPr>
        <a:xfrm>
          <a:off x="12964169" y="593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94F5DDF7-12E6-4C3A-B72C-60AC8F738D65}"/>
            </a:ext>
          </a:extLst>
        </xdr:cNvPr>
        <xdr:cNvSpPr txBox="1"/>
      </xdr:nvSpPr>
      <xdr:spPr>
        <a:xfrm>
          <a:off x="12164069" y="591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D5A825A9-B964-4A06-BC72-8DD3E6D09303}"/>
            </a:ext>
          </a:extLst>
        </xdr:cNvPr>
        <xdr:cNvSpPr txBox="1"/>
      </xdr:nvSpPr>
      <xdr:spPr>
        <a:xfrm>
          <a:off x="11354444" y="593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633D1652-D78B-4A74-9A75-BF74B29B64E9}"/>
            </a:ext>
          </a:extLst>
        </xdr:cNvPr>
        <xdr:cNvSpPr txBox="1"/>
      </xdr:nvSpPr>
      <xdr:spPr>
        <a:xfrm>
          <a:off x="13745219" y="63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170378</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2CA75E8A-0079-45D5-8F9C-B95D27A4CD8F}"/>
            </a:ext>
          </a:extLst>
        </xdr:cNvPr>
        <xdr:cNvSpPr txBox="1"/>
      </xdr:nvSpPr>
      <xdr:spPr>
        <a:xfrm>
          <a:off x="12964169" y="632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15A9C288-2C77-43D7-9F7A-091282F939E2}"/>
            </a:ext>
          </a:extLst>
        </xdr:cNvPr>
        <xdr:cNvSpPr txBox="1"/>
      </xdr:nvSpPr>
      <xdr:spPr>
        <a:xfrm>
          <a:off x="12164069" y="629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E8F2D785-BD88-4795-BB02-7B78528EE8F3}"/>
            </a:ext>
          </a:extLst>
        </xdr:cNvPr>
        <xdr:cNvSpPr txBox="1"/>
      </xdr:nvSpPr>
      <xdr:spPr>
        <a:xfrm>
          <a:off x="11354444"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2572C263-400B-4038-BC46-72EF10F7BFE3}"/>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6AC553BA-9526-4568-9371-23B4EC469BC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14B37BB2-866F-40E9-BB72-02218566FAED}"/>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1CEC7A7E-FCAF-490E-820F-A1DB574A06E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35CDA496-6A97-4DAA-9EF2-6808C4DBBE09}"/>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114D50F5-03A2-4F41-8E2A-7F98E25DED5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6550018F-AC2B-4596-AE94-5F6295D4179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8D36A552-4864-446B-BB6B-4D39FDA0C8A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96277DFC-13CA-4BFE-AC10-0926120AE25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B15D802A-712D-401C-9717-863FE5DDFB2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8" name="直線コネクタ 467">
          <a:extLst>
            <a:ext uri="{FF2B5EF4-FFF2-40B4-BE49-F238E27FC236}">
              <a16:creationId xmlns:a16="http://schemas.microsoft.com/office/drawing/2014/main" id="{F1C720B9-1FF1-4186-86D1-77500D2D70A9}"/>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9" name="テキスト ボックス 468">
          <a:extLst>
            <a:ext uri="{FF2B5EF4-FFF2-40B4-BE49-F238E27FC236}">
              <a16:creationId xmlns:a16="http://schemas.microsoft.com/office/drawing/2014/main" id="{DD971B92-B342-44BA-875B-597E8D030DD5}"/>
            </a:ext>
          </a:extLst>
        </xdr:cNvPr>
        <xdr:cNvSpPr txBox="1"/>
      </xdr:nvSpPr>
      <xdr:spPr>
        <a:xfrm>
          <a:off x="160523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0" name="直線コネクタ 469">
          <a:extLst>
            <a:ext uri="{FF2B5EF4-FFF2-40B4-BE49-F238E27FC236}">
              <a16:creationId xmlns:a16="http://schemas.microsoft.com/office/drawing/2014/main" id="{129E46E7-53B9-4192-B172-C4D0F6A4352B}"/>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1" name="テキスト ボックス 470">
          <a:extLst>
            <a:ext uri="{FF2B5EF4-FFF2-40B4-BE49-F238E27FC236}">
              <a16:creationId xmlns:a16="http://schemas.microsoft.com/office/drawing/2014/main" id="{F3071F26-1830-4428-A7F8-EE51471EE4D7}"/>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2" name="直線コネクタ 471">
          <a:extLst>
            <a:ext uri="{FF2B5EF4-FFF2-40B4-BE49-F238E27FC236}">
              <a16:creationId xmlns:a16="http://schemas.microsoft.com/office/drawing/2014/main" id="{86336EA8-7AE9-48E4-945B-8CF1B23BB83A}"/>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3" name="テキスト ボックス 472">
          <a:extLst>
            <a:ext uri="{FF2B5EF4-FFF2-40B4-BE49-F238E27FC236}">
              <a16:creationId xmlns:a16="http://schemas.microsoft.com/office/drawing/2014/main" id="{F107E279-9036-4F3E-A9DF-23EB1993C29F}"/>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4" name="直線コネクタ 473">
          <a:extLst>
            <a:ext uri="{FF2B5EF4-FFF2-40B4-BE49-F238E27FC236}">
              <a16:creationId xmlns:a16="http://schemas.microsoft.com/office/drawing/2014/main" id="{F2F5B1F8-6DCA-49DB-A068-ABD5255F4F15}"/>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5" name="テキスト ボックス 474">
          <a:extLst>
            <a:ext uri="{FF2B5EF4-FFF2-40B4-BE49-F238E27FC236}">
              <a16:creationId xmlns:a16="http://schemas.microsoft.com/office/drawing/2014/main" id="{F6348BDD-67A8-4DCB-A73E-842E67D28414}"/>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6" name="直線コネクタ 475">
          <a:extLst>
            <a:ext uri="{FF2B5EF4-FFF2-40B4-BE49-F238E27FC236}">
              <a16:creationId xmlns:a16="http://schemas.microsoft.com/office/drawing/2014/main" id="{31F586C2-49A0-4F84-8AC9-0F162F6FCD3B}"/>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7" name="テキスト ボックス 476">
          <a:extLst>
            <a:ext uri="{FF2B5EF4-FFF2-40B4-BE49-F238E27FC236}">
              <a16:creationId xmlns:a16="http://schemas.microsoft.com/office/drawing/2014/main" id="{2875AB9B-97E1-4EF5-BB1F-3F55524DAEED}"/>
            </a:ext>
          </a:extLst>
        </xdr:cNvPr>
        <xdr:cNvSpPr txBox="1"/>
      </xdr:nvSpPr>
      <xdr:spPr>
        <a:xfrm>
          <a:off x="16052346"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8" name="直線コネクタ 477">
          <a:extLst>
            <a:ext uri="{FF2B5EF4-FFF2-40B4-BE49-F238E27FC236}">
              <a16:creationId xmlns:a16="http://schemas.microsoft.com/office/drawing/2014/main" id="{3B37C609-56B8-47EB-8323-1DD355499498}"/>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9" name="テキスト ボックス 478">
          <a:extLst>
            <a:ext uri="{FF2B5EF4-FFF2-40B4-BE49-F238E27FC236}">
              <a16:creationId xmlns:a16="http://schemas.microsoft.com/office/drawing/2014/main" id="{39161149-A0B3-4F3F-9EEA-D10D677D96A9}"/>
            </a:ext>
          </a:extLst>
        </xdr:cNvPr>
        <xdr:cNvSpPr txBox="1"/>
      </xdr:nvSpPr>
      <xdr:spPr>
        <a:xfrm>
          <a:off x="16052346"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a:extLst>
            <a:ext uri="{FF2B5EF4-FFF2-40B4-BE49-F238E27FC236}">
              <a16:creationId xmlns:a16="http://schemas.microsoft.com/office/drawing/2014/main" id="{6E52DA87-7ECD-4EE1-BACF-BF15C32799C0}"/>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a:extLst>
            <a:ext uri="{FF2B5EF4-FFF2-40B4-BE49-F238E27FC236}">
              <a16:creationId xmlns:a16="http://schemas.microsoft.com/office/drawing/2014/main" id="{325C5E5B-9178-461A-9769-4894BD3DED00}"/>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a:extLst>
            <a:ext uri="{FF2B5EF4-FFF2-40B4-BE49-F238E27FC236}">
              <a16:creationId xmlns:a16="http://schemas.microsoft.com/office/drawing/2014/main" id="{8E662174-66A0-4076-8FAD-575CD2547B9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483" name="直線コネクタ 482">
          <a:extLst>
            <a:ext uri="{FF2B5EF4-FFF2-40B4-BE49-F238E27FC236}">
              <a16:creationId xmlns:a16="http://schemas.microsoft.com/office/drawing/2014/main" id="{266712AA-346D-4396-8E6D-024DAA7A534F}"/>
            </a:ext>
          </a:extLst>
        </xdr:cNvPr>
        <xdr:cNvCxnSpPr/>
      </xdr:nvCxnSpPr>
      <xdr:spPr>
        <a:xfrm flipV="1">
          <a:off x="19954239" y="5365659"/>
          <a:ext cx="0" cy="151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4" name="【認定こども園・幼稚園・保育所】&#10;一人当たり面積最小値テキスト">
          <a:extLst>
            <a:ext uri="{FF2B5EF4-FFF2-40B4-BE49-F238E27FC236}">
              <a16:creationId xmlns:a16="http://schemas.microsoft.com/office/drawing/2014/main" id="{5DBD16AD-5249-4589-BC11-76D36FEACE08}"/>
            </a:ext>
          </a:extLst>
        </xdr:cNvPr>
        <xdr:cNvSpPr txBox="1"/>
      </xdr:nvSpPr>
      <xdr:spPr>
        <a:xfrm>
          <a:off x="19992975" y="687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5" name="直線コネクタ 484">
          <a:extLst>
            <a:ext uri="{FF2B5EF4-FFF2-40B4-BE49-F238E27FC236}">
              <a16:creationId xmlns:a16="http://schemas.microsoft.com/office/drawing/2014/main" id="{065D91B6-713A-4AB9-AD36-A41B6B8FEF0F}"/>
            </a:ext>
          </a:extLst>
        </xdr:cNvPr>
        <xdr:cNvCxnSpPr/>
      </xdr:nvCxnSpPr>
      <xdr:spPr>
        <a:xfrm>
          <a:off x="19878675" y="68799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486" name="【認定こども園・幼稚園・保育所】&#10;一人当たり面積最大値テキスト">
          <a:extLst>
            <a:ext uri="{FF2B5EF4-FFF2-40B4-BE49-F238E27FC236}">
              <a16:creationId xmlns:a16="http://schemas.microsoft.com/office/drawing/2014/main" id="{970E96C7-C2BF-4138-980C-E239E9C29619}"/>
            </a:ext>
          </a:extLst>
        </xdr:cNvPr>
        <xdr:cNvSpPr txBox="1"/>
      </xdr:nvSpPr>
      <xdr:spPr>
        <a:xfrm>
          <a:off x="19992975" y="516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487" name="直線コネクタ 486">
          <a:extLst>
            <a:ext uri="{FF2B5EF4-FFF2-40B4-BE49-F238E27FC236}">
              <a16:creationId xmlns:a16="http://schemas.microsoft.com/office/drawing/2014/main" id="{045D00C7-FFDF-4988-A07F-3419FE033A88}"/>
            </a:ext>
          </a:extLst>
        </xdr:cNvPr>
        <xdr:cNvCxnSpPr/>
      </xdr:nvCxnSpPr>
      <xdr:spPr>
        <a:xfrm>
          <a:off x="19878675" y="53656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488" name="【認定こども園・幼稚園・保育所】&#10;一人当たり面積平均値テキスト">
          <a:extLst>
            <a:ext uri="{FF2B5EF4-FFF2-40B4-BE49-F238E27FC236}">
              <a16:creationId xmlns:a16="http://schemas.microsoft.com/office/drawing/2014/main" id="{396A6323-F573-4F51-9B53-323D50B7C459}"/>
            </a:ext>
          </a:extLst>
        </xdr:cNvPr>
        <xdr:cNvSpPr txBox="1"/>
      </xdr:nvSpPr>
      <xdr:spPr>
        <a:xfrm>
          <a:off x="19992975" y="6356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489" name="フローチャート: 判断 488">
          <a:extLst>
            <a:ext uri="{FF2B5EF4-FFF2-40B4-BE49-F238E27FC236}">
              <a16:creationId xmlns:a16="http://schemas.microsoft.com/office/drawing/2014/main" id="{640311D3-877D-45DF-BA10-8B9CC3F793FF}"/>
            </a:ext>
          </a:extLst>
        </xdr:cNvPr>
        <xdr:cNvSpPr/>
      </xdr:nvSpPr>
      <xdr:spPr>
        <a:xfrm>
          <a:off x="19897725" y="63810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490" name="フローチャート: 判断 489">
          <a:extLst>
            <a:ext uri="{FF2B5EF4-FFF2-40B4-BE49-F238E27FC236}">
              <a16:creationId xmlns:a16="http://schemas.microsoft.com/office/drawing/2014/main" id="{F58075D9-AA5D-4E94-B111-9A8BAF8E1FCA}"/>
            </a:ext>
          </a:extLst>
        </xdr:cNvPr>
        <xdr:cNvSpPr/>
      </xdr:nvSpPr>
      <xdr:spPr>
        <a:xfrm>
          <a:off x="19154775" y="63353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91" name="フローチャート: 判断 490">
          <a:extLst>
            <a:ext uri="{FF2B5EF4-FFF2-40B4-BE49-F238E27FC236}">
              <a16:creationId xmlns:a16="http://schemas.microsoft.com/office/drawing/2014/main" id="{E5115E69-6875-4D2E-BF80-40E5EC2AA126}"/>
            </a:ext>
          </a:extLst>
        </xdr:cNvPr>
        <xdr:cNvSpPr/>
      </xdr:nvSpPr>
      <xdr:spPr>
        <a:xfrm>
          <a:off x="18345150" y="64006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492" name="フローチャート: 判断 491">
          <a:extLst>
            <a:ext uri="{FF2B5EF4-FFF2-40B4-BE49-F238E27FC236}">
              <a16:creationId xmlns:a16="http://schemas.microsoft.com/office/drawing/2014/main" id="{8EA02457-5BBC-40D4-AF9A-94A859DA6FE8}"/>
            </a:ext>
          </a:extLst>
        </xdr:cNvPr>
        <xdr:cNvSpPr/>
      </xdr:nvSpPr>
      <xdr:spPr>
        <a:xfrm>
          <a:off x="17554575" y="64038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493" name="フローチャート: 判断 492">
          <a:extLst>
            <a:ext uri="{FF2B5EF4-FFF2-40B4-BE49-F238E27FC236}">
              <a16:creationId xmlns:a16="http://schemas.microsoft.com/office/drawing/2014/main" id="{A91516A5-1C50-4FA3-A449-59854BC4440F}"/>
            </a:ext>
          </a:extLst>
        </xdr:cNvPr>
        <xdr:cNvSpPr/>
      </xdr:nvSpPr>
      <xdr:spPr>
        <a:xfrm>
          <a:off x="16754475" y="63711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77C6468-86A0-4079-80C5-0E943D80A4FA}"/>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10B5408C-786D-4A44-A48B-2313CA528C47}"/>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E73E63DA-1CC3-42CF-B7B2-1DF516E3B64E}"/>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21C70878-B699-4C1D-BDEB-86EA75B630A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F1330618-B179-4CB4-BCCC-61D0B6B25FD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80917</xdr:rowOff>
    </xdr:from>
    <xdr:to>
      <xdr:col>116</xdr:col>
      <xdr:colOff>114300</xdr:colOff>
      <xdr:row>37</xdr:row>
      <xdr:rowOff>11067</xdr:rowOff>
    </xdr:to>
    <xdr:sp macro="" textlink="">
      <xdr:nvSpPr>
        <xdr:cNvPr id="499" name="楕円 498">
          <a:extLst>
            <a:ext uri="{FF2B5EF4-FFF2-40B4-BE49-F238E27FC236}">
              <a16:creationId xmlns:a16="http://schemas.microsoft.com/office/drawing/2014/main" id="{330C7DF5-265A-4F34-9A27-1AEDD0E711F7}"/>
            </a:ext>
          </a:extLst>
        </xdr:cNvPr>
        <xdr:cNvSpPr/>
      </xdr:nvSpPr>
      <xdr:spPr>
        <a:xfrm>
          <a:off x="19897725" y="592291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103794</xdr:rowOff>
    </xdr:from>
    <xdr:ext cx="469744" cy="259045"/>
    <xdr:sp macro="" textlink="">
      <xdr:nvSpPr>
        <xdr:cNvPr id="500" name="【認定こども園・幼稚園・保育所】&#10;一人当たり面積該当値テキスト">
          <a:extLst>
            <a:ext uri="{FF2B5EF4-FFF2-40B4-BE49-F238E27FC236}">
              <a16:creationId xmlns:a16="http://schemas.microsoft.com/office/drawing/2014/main" id="{F6D83C7D-9E5C-4EFF-8A32-64219EB14568}"/>
            </a:ext>
          </a:extLst>
        </xdr:cNvPr>
        <xdr:cNvSpPr txBox="1"/>
      </xdr:nvSpPr>
      <xdr:spPr>
        <a:xfrm>
          <a:off x="19992975" y="578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93980</xdr:rowOff>
    </xdr:from>
    <xdr:to>
      <xdr:col>112</xdr:col>
      <xdr:colOff>38100</xdr:colOff>
      <xdr:row>37</xdr:row>
      <xdr:rowOff>24130</xdr:rowOff>
    </xdr:to>
    <xdr:sp macro="" textlink="">
      <xdr:nvSpPr>
        <xdr:cNvPr id="501" name="楕円 500">
          <a:extLst>
            <a:ext uri="{FF2B5EF4-FFF2-40B4-BE49-F238E27FC236}">
              <a16:creationId xmlns:a16="http://schemas.microsoft.com/office/drawing/2014/main" id="{EC9ACE82-19AF-4F01-82D4-F9DD538242C1}"/>
            </a:ext>
          </a:extLst>
        </xdr:cNvPr>
        <xdr:cNvSpPr/>
      </xdr:nvSpPr>
      <xdr:spPr>
        <a:xfrm>
          <a:off x="19154775" y="59328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131717</xdr:rowOff>
    </xdr:from>
    <xdr:to>
      <xdr:col>116</xdr:col>
      <xdr:colOff>63500</xdr:colOff>
      <xdr:row>36</xdr:row>
      <xdr:rowOff>144780</xdr:rowOff>
    </xdr:to>
    <xdr:cxnSp macro="">
      <xdr:nvCxnSpPr>
        <xdr:cNvPr id="502" name="直線コネクタ 501">
          <a:extLst>
            <a:ext uri="{FF2B5EF4-FFF2-40B4-BE49-F238E27FC236}">
              <a16:creationId xmlns:a16="http://schemas.microsoft.com/office/drawing/2014/main" id="{4A6D7A16-BFDC-461A-BF72-A79A4D9E6CFD}"/>
            </a:ext>
          </a:extLst>
        </xdr:cNvPr>
        <xdr:cNvCxnSpPr/>
      </xdr:nvCxnSpPr>
      <xdr:spPr>
        <a:xfrm flipV="1">
          <a:off x="19202400" y="5970542"/>
          <a:ext cx="7524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110308</xdr:rowOff>
    </xdr:from>
    <xdr:to>
      <xdr:col>107</xdr:col>
      <xdr:colOff>101600</xdr:colOff>
      <xdr:row>37</xdr:row>
      <xdr:rowOff>40458</xdr:rowOff>
    </xdr:to>
    <xdr:sp macro="" textlink="">
      <xdr:nvSpPr>
        <xdr:cNvPr id="503" name="楕円 502">
          <a:extLst>
            <a:ext uri="{FF2B5EF4-FFF2-40B4-BE49-F238E27FC236}">
              <a16:creationId xmlns:a16="http://schemas.microsoft.com/office/drawing/2014/main" id="{871459B9-BE21-4272-84EF-8C93CE487FBE}"/>
            </a:ext>
          </a:extLst>
        </xdr:cNvPr>
        <xdr:cNvSpPr/>
      </xdr:nvSpPr>
      <xdr:spPr>
        <a:xfrm>
          <a:off x="18345150" y="59459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144780</xdr:rowOff>
    </xdr:from>
    <xdr:to>
      <xdr:col>111</xdr:col>
      <xdr:colOff>177800</xdr:colOff>
      <xdr:row>36</xdr:row>
      <xdr:rowOff>161108</xdr:rowOff>
    </xdr:to>
    <xdr:cxnSp macro="">
      <xdr:nvCxnSpPr>
        <xdr:cNvPr id="504" name="直線コネクタ 503">
          <a:extLst>
            <a:ext uri="{FF2B5EF4-FFF2-40B4-BE49-F238E27FC236}">
              <a16:creationId xmlns:a16="http://schemas.microsoft.com/office/drawing/2014/main" id="{4739A4A6-2DA3-431C-901D-66F14D858045}"/>
            </a:ext>
          </a:extLst>
        </xdr:cNvPr>
        <xdr:cNvCxnSpPr/>
      </xdr:nvCxnSpPr>
      <xdr:spPr>
        <a:xfrm flipV="1">
          <a:off x="18392775" y="5980430"/>
          <a:ext cx="809625"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120106</xdr:rowOff>
    </xdr:from>
    <xdr:to>
      <xdr:col>102</xdr:col>
      <xdr:colOff>165100</xdr:colOff>
      <xdr:row>37</xdr:row>
      <xdr:rowOff>50256</xdr:rowOff>
    </xdr:to>
    <xdr:sp macro="" textlink="">
      <xdr:nvSpPr>
        <xdr:cNvPr id="505" name="楕円 504">
          <a:extLst>
            <a:ext uri="{FF2B5EF4-FFF2-40B4-BE49-F238E27FC236}">
              <a16:creationId xmlns:a16="http://schemas.microsoft.com/office/drawing/2014/main" id="{43FCE62B-70EF-4ACE-847B-C93DCF6641BD}"/>
            </a:ext>
          </a:extLst>
        </xdr:cNvPr>
        <xdr:cNvSpPr/>
      </xdr:nvSpPr>
      <xdr:spPr>
        <a:xfrm>
          <a:off x="17554575" y="59621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161108</xdr:rowOff>
    </xdr:from>
    <xdr:to>
      <xdr:col>107</xdr:col>
      <xdr:colOff>50800</xdr:colOff>
      <xdr:row>36</xdr:row>
      <xdr:rowOff>170906</xdr:rowOff>
    </xdr:to>
    <xdr:cxnSp macro="">
      <xdr:nvCxnSpPr>
        <xdr:cNvPr id="506" name="直線コネクタ 505">
          <a:extLst>
            <a:ext uri="{FF2B5EF4-FFF2-40B4-BE49-F238E27FC236}">
              <a16:creationId xmlns:a16="http://schemas.microsoft.com/office/drawing/2014/main" id="{28965592-0974-4C6D-A7D6-DF5D1753E3F4}"/>
            </a:ext>
          </a:extLst>
        </xdr:cNvPr>
        <xdr:cNvCxnSpPr/>
      </xdr:nvCxnSpPr>
      <xdr:spPr>
        <a:xfrm flipV="1">
          <a:off x="17602200" y="600310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120106</xdr:rowOff>
    </xdr:from>
    <xdr:to>
      <xdr:col>98</xdr:col>
      <xdr:colOff>38100</xdr:colOff>
      <xdr:row>37</xdr:row>
      <xdr:rowOff>50256</xdr:rowOff>
    </xdr:to>
    <xdr:sp macro="" textlink="">
      <xdr:nvSpPr>
        <xdr:cNvPr id="507" name="楕円 506">
          <a:extLst>
            <a:ext uri="{FF2B5EF4-FFF2-40B4-BE49-F238E27FC236}">
              <a16:creationId xmlns:a16="http://schemas.microsoft.com/office/drawing/2014/main" id="{AB1E9A4D-F58F-4E1A-B391-15749268F33B}"/>
            </a:ext>
          </a:extLst>
        </xdr:cNvPr>
        <xdr:cNvSpPr/>
      </xdr:nvSpPr>
      <xdr:spPr>
        <a:xfrm>
          <a:off x="16754475" y="596210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170906</xdr:rowOff>
    </xdr:from>
    <xdr:to>
      <xdr:col>102</xdr:col>
      <xdr:colOff>114300</xdr:colOff>
      <xdr:row>36</xdr:row>
      <xdr:rowOff>170906</xdr:rowOff>
    </xdr:to>
    <xdr:cxnSp macro="">
      <xdr:nvCxnSpPr>
        <xdr:cNvPr id="508" name="直線コネクタ 507">
          <a:extLst>
            <a:ext uri="{FF2B5EF4-FFF2-40B4-BE49-F238E27FC236}">
              <a16:creationId xmlns:a16="http://schemas.microsoft.com/office/drawing/2014/main" id="{E09507D4-3B51-4034-9BE8-D09A23C82C6E}"/>
            </a:ext>
          </a:extLst>
        </xdr:cNvPr>
        <xdr:cNvCxnSpPr/>
      </xdr:nvCxnSpPr>
      <xdr:spPr>
        <a:xfrm>
          <a:off x="16802100" y="600020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106697</xdr:rowOff>
    </xdr:from>
    <xdr:ext cx="469744" cy="259045"/>
    <xdr:sp macro="" textlink="">
      <xdr:nvSpPr>
        <xdr:cNvPr id="509" name="n_1aveValue【認定こども園・幼稚園・保育所】&#10;一人当たり面積">
          <a:extLst>
            <a:ext uri="{FF2B5EF4-FFF2-40B4-BE49-F238E27FC236}">
              <a16:creationId xmlns:a16="http://schemas.microsoft.com/office/drawing/2014/main" id="{71140552-22EA-44CC-A4E0-82399F4FBA77}"/>
            </a:ext>
          </a:extLst>
        </xdr:cNvPr>
        <xdr:cNvSpPr txBox="1"/>
      </xdr:nvSpPr>
      <xdr:spPr>
        <a:xfrm>
          <a:off x="18983402"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10" name="n_2aveValue【認定こども園・幼稚園・保育所】&#10;一人当たり面積">
          <a:extLst>
            <a:ext uri="{FF2B5EF4-FFF2-40B4-BE49-F238E27FC236}">
              <a16:creationId xmlns:a16="http://schemas.microsoft.com/office/drawing/2014/main" id="{7C6E3721-9729-4E43-A6AE-EE73DF07988C}"/>
            </a:ext>
          </a:extLst>
        </xdr:cNvPr>
        <xdr:cNvSpPr txBox="1"/>
      </xdr:nvSpPr>
      <xdr:spPr>
        <a:xfrm>
          <a:off x="18183302" y="648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561</xdr:rowOff>
    </xdr:from>
    <xdr:ext cx="469744" cy="259045"/>
    <xdr:sp macro="" textlink="">
      <xdr:nvSpPr>
        <xdr:cNvPr id="511" name="n_3aveValue【認定こども園・幼稚園・保育所】&#10;一人当たり面積">
          <a:extLst>
            <a:ext uri="{FF2B5EF4-FFF2-40B4-BE49-F238E27FC236}">
              <a16:creationId xmlns:a16="http://schemas.microsoft.com/office/drawing/2014/main" id="{B2A8FFE8-340D-4BF5-BC85-7BA33D6BA5CD}"/>
            </a:ext>
          </a:extLst>
        </xdr:cNvPr>
        <xdr:cNvSpPr txBox="1"/>
      </xdr:nvSpPr>
      <xdr:spPr>
        <a:xfrm>
          <a:off x="17383202" y="648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136089</xdr:rowOff>
    </xdr:from>
    <xdr:ext cx="469744" cy="259045"/>
    <xdr:sp macro="" textlink="">
      <xdr:nvSpPr>
        <xdr:cNvPr id="512" name="n_4aveValue【認定こども園・幼稚園・保育所】&#10;一人当たり面積">
          <a:extLst>
            <a:ext uri="{FF2B5EF4-FFF2-40B4-BE49-F238E27FC236}">
              <a16:creationId xmlns:a16="http://schemas.microsoft.com/office/drawing/2014/main" id="{C247F10E-4002-48C8-B208-8CCC2C4CCF06}"/>
            </a:ext>
          </a:extLst>
        </xdr:cNvPr>
        <xdr:cNvSpPr txBox="1"/>
      </xdr:nvSpPr>
      <xdr:spPr>
        <a:xfrm>
          <a:off x="16592627" y="646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40657</xdr:rowOff>
    </xdr:from>
    <xdr:ext cx="469744" cy="259045"/>
    <xdr:sp macro="" textlink="">
      <xdr:nvSpPr>
        <xdr:cNvPr id="513" name="n_1mainValue【認定こども園・幼稚園・保育所】&#10;一人当たり面積">
          <a:extLst>
            <a:ext uri="{FF2B5EF4-FFF2-40B4-BE49-F238E27FC236}">
              <a16:creationId xmlns:a16="http://schemas.microsoft.com/office/drawing/2014/main" id="{92F292B6-6D2A-4840-BB39-2D1FE487E4A8}"/>
            </a:ext>
          </a:extLst>
        </xdr:cNvPr>
        <xdr:cNvSpPr txBox="1"/>
      </xdr:nvSpPr>
      <xdr:spPr>
        <a:xfrm>
          <a:off x="18983402" y="57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56985</xdr:rowOff>
    </xdr:from>
    <xdr:ext cx="469744" cy="259045"/>
    <xdr:sp macro="" textlink="">
      <xdr:nvSpPr>
        <xdr:cNvPr id="514" name="n_2mainValue【認定こども園・幼稚園・保育所】&#10;一人当たり面積">
          <a:extLst>
            <a:ext uri="{FF2B5EF4-FFF2-40B4-BE49-F238E27FC236}">
              <a16:creationId xmlns:a16="http://schemas.microsoft.com/office/drawing/2014/main" id="{57C96870-648A-40D9-A59D-6F4517C57B5E}"/>
            </a:ext>
          </a:extLst>
        </xdr:cNvPr>
        <xdr:cNvSpPr txBox="1"/>
      </xdr:nvSpPr>
      <xdr:spPr>
        <a:xfrm>
          <a:off x="18183302" y="57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66783</xdr:rowOff>
    </xdr:from>
    <xdr:ext cx="469744" cy="259045"/>
    <xdr:sp macro="" textlink="">
      <xdr:nvSpPr>
        <xdr:cNvPr id="515" name="n_3mainValue【認定こども園・幼稚園・保育所】&#10;一人当たり面積">
          <a:extLst>
            <a:ext uri="{FF2B5EF4-FFF2-40B4-BE49-F238E27FC236}">
              <a16:creationId xmlns:a16="http://schemas.microsoft.com/office/drawing/2014/main" id="{6BFCEA26-13D8-4D99-8B70-AEB17620FC90}"/>
            </a:ext>
          </a:extLst>
        </xdr:cNvPr>
        <xdr:cNvSpPr txBox="1"/>
      </xdr:nvSpPr>
      <xdr:spPr>
        <a:xfrm>
          <a:off x="17383202" y="574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66783</xdr:rowOff>
    </xdr:from>
    <xdr:ext cx="469744" cy="259045"/>
    <xdr:sp macro="" textlink="">
      <xdr:nvSpPr>
        <xdr:cNvPr id="516" name="n_4mainValue【認定こども園・幼稚園・保育所】&#10;一人当たり面積">
          <a:extLst>
            <a:ext uri="{FF2B5EF4-FFF2-40B4-BE49-F238E27FC236}">
              <a16:creationId xmlns:a16="http://schemas.microsoft.com/office/drawing/2014/main" id="{B5617F29-91C4-4644-9F34-C89FB05430C1}"/>
            </a:ext>
          </a:extLst>
        </xdr:cNvPr>
        <xdr:cNvSpPr txBox="1"/>
      </xdr:nvSpPr>
      <xdr:spPr>
        <a:xfrm>
          <a:off x="16592627" y="574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7" name="正方形/長方形 516">
          <a:extLst>
            <a:ext uri="{FF2B5EF4-FFF2-40B4-BE49-F238E27FC236}">
              <a16:creationId xmlns:a16="http://schemas.microsoft.com/office/drawing/2014/main" id="{55D75C12-9333-4347-AAA3-4BDA2ABAC8E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8" name="正方形/長方形 517">
          <a:extLst>
            <a:ext uri="{FF2B5EF4-FFF2-40B4-BE49-F238E27FC236}">
              <a16:creationId xmlns:a16="http://schemas.microsoft.com/office/drawing/2014/main" id="{B2235401-06FC-4177-B709-DEB6F6E9C02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9" name="正方形/長方形 518">
          <a:extLst>
            <a:ext uri="{FF2B5EF4-FFF2-40B4-BE49-F238E27FC236}">
              <a16:creationId xmlns:a16="http://schemas.microsoft.com/office/drawing/2014/main" id="{A00BDE22-B94C-4051-A2CB-9FBC55B77CF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0" name="正方形/長方形 519">
          <a:extLst>
            <a:ext uri="{FF2B5EF4-FFF2-40B4-BE49-F238E27FC236}">
              <a16:creationId xmlns:a16="http://schemas.microsoft.com/office/drawing/2014/main" id="{74BF080F-9D5E-4D46-B76D-04CBA8199D7E}"/>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1" name="正方形/長方形 520">
          <a:extLst>
            <a:ext uri="{FF2B5EF4-FFF2-40B4-BE49-F238E27FC236}">
              <a16:creationId xmlns:a16="http://schemas.microsoft.com/office/drawing/2014/main" id="{2077C718-14EF-4B0F-99F5-3EDA20009AF5}"/>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2" name="正方形/長方形 521">
          <a:extLst>
            <a:ext uri="{FF2B5EF4-FFF2-40B4-BE49-F238E27FC236}">
              <a16:creationId xmlns:a16="http://schemas.microsoft.com/office/drawing/2014/main" id="{8652B8D9-0127-413C-856B-C3EC7895113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3" name="正方形/長方形 522">
          <a:extLst>
            <a:ext uri="{FF2B5EF4-FFF2-40B4-BE49-F238E27FC236}">
              <a16:creationId xmlns:a16="http://schemas.microsoft.com/office/drawing/2014/main" id="{F12B7D11-33B8-4E11-8FAD-C2EB01F3DAB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正方形/長方形 523">
          <a:extLst>
            <a:ext uri="{FF2B5EF4-FFF2-40B4-BE49-F238E27FC236}">
              <a16:creationId xmlns:a16="http://schemas.microsoft.com/office/drawing/2014/main" id="{8DFC6381-9B31-4F9F-A40C-C28DD1521FF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5" name="テキスト ボックス 524">
          <a:extLst>
            <a:ext uri="{FF2B5EF4-FFF2-40B4-BE49-F238E27FC236}">
              <a16:creationId xmlns:a16="http://schemas.microsoft.com/office/drawing/2014/main" id="{8B82279D-9502-4D61-9FA8-5FFE7327431C}"/>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6" name="直線コネクタ 525">
          <a:extLst>
            <a:ext uri="{FF2B5EF4-FFF2-40B4-BE49-F238E27FC236}">
              <a16:creationId xmlns:a16="http://schemas.microsoft.com/office/drawing/2014/main" id="{88E50E5D-6376-4DBB-9400-95F7D85608B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7" name="テキスト ボックス 526">
          <a:extLst>
            <a:ext uri="{FF2B5EF4-FFF2-40B4-BE49-F238E27FC236}">
              <a16:creationId xmlns:a16="http://schemas.microsoft.com/office/drawing/2014/main" id="{4A077803-B1F2-4BA3-9971-086FF44170D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8" name="直線コネクタ 527">
          <a:extLst>
            <a:ext uri="{FF2B5EF4-FFF2-40B4-BE49-F238E27FC236}">
              <a16:creationId xmlns:a16="http://schemas.microsoft.com/office/drawing/2014/main" id="{F02C203F-D86B-4896-B923-21EF201D4DE4}"/>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9" name="テキスト ボックス 528">
          <a:extLst>
            <a:ext uri="{FF2B5EF4-FFF2-40B4-BE49-F238E27FC236}">
              <a16:creationId xmlns:a16="http://schemas.microsoft.com/office/drawing/2014/main" id="{E247CF40-B800-4A33-911C-1C842193BF6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0" name="直線コネクタ 529">
          <a:extLst>
            <a:ext uri="{FF2B5EF4-FFF2-40B4-BE49-F238E27FC236}">
              <a16:creationId xmlns:a16="http://schemas.microsoft.com/office/drawing/2014/main" id="{28F79AB7-752F-4BA4-9FA0-A391140E7F8B}"/>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1" name="テキスト ボックス 530">
          <a:extLst>
            <a:ext uri="{FF2B5EF4-FFF2-40B4-BE49-F238E27FC236}">
              <a16:creationId xmlns:a16="http://schemas.microsoft.com/office/drawing/2014/main" id="{481D33E6-480C-4F37-BBC0-8D7DA524B54A}"/>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2" name="直線コネクタ 531">
          <a:extLst>
            <a:ext uri="{FF2B5EF4-FFF2-40B4-BE49-F238E27FC236}">
              <a16:creationId xmlns:a16="http://schemas.microsoft.com/office/drawing/2014/main" id="{F34B0726-3D21-4052-9F66-3970D8C2E296}"/>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3" name="テキスト ボックス 532">
          <a:extLst>
            <a:ext uri="{FF2B5EF4-FFF2-40B4-BE49-F238E27FC236}">
              <a16:creationId xmlns:a16="http://schemas.microsoft.com/office/drawing/2014/main" id="{0696076E-AEF9-4EBA-B2B8-DCA283DD6A62}"/>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4" name="直線コネクタ 533">
          <a:extLst>
            <a:ext uri="{FF2B5EF4-FFF2-40B4-BE49-F238E27FC236}">
              <a16:creationId xmlns:a16="http://schemas.microsoft.com/office/drawing/2014/main" id="{51D078FA-0B6B-42E2-8C25-3B21A94E166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5" name="テキスト ボックス 534">
          <a:extLst>
            <a:ext uri="{FF2B5EF4-FFF2-40B4-BE49-F238E27FC236}">
              <a16:creationId xmlns:a16="http://schemas.microsoft.com/office/drawing/2014/main" id="{0C8A8D20-0000-4552-8057-8F62F84DF67B}"/>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6" name="直線コネクタ 535">
          <a:extLst>
            <a:ext uri="{FF2B5EF4-FFF2-40B4-BE49-F238E27FC236}">
              <a16:creationId xmlns:a16="http://schemas.microsoft.com/office/drawing/2014/main" id="{F7FAD675-669E-4F9C-8B72-3780768C2774}"/>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7" name="テキスト ボックス 536">
          <a:extLst>
            <a:ext uri="{FF2B5EF4-FFF2-40B4-BE49-F238E27FC236}">
              <a16:creationId xmlns:a16="http://schemas.microsoft.com/office/drawing/2014/main" id="{0811B779-DED7-4220-8B25-3D290C96247E}"/>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CCA1AF6F-2264-46D8-B716-213DCB59F42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9" name="テキスト ボックス 538">
          <a:extLst>
            <a:ext uri="{FF2B5EF4-FFF2-40B4-BE49-F238E27FC236}">
              <a16:creationId xmlns:a16="http://schemas.microsoft.com/office/drawing/2014/main" id="{7ED22419-5B05-4875-BFF8-86E5132F2D2E}"/>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C8A0415A-D751-4081-8725-9550A8399C1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541" name="直線コネクタ 540">
          <a:extLst>
            <a:ext uri="{FF2B5EF4-FFF2-40B4-BE49-F238E27FC236}">
              <a16:creationId xmlns:a16="http://schemas.microsoft.com/office/drawing/2014/main" id="{49E619AC-D1B0-4E3B-B419-A922C15E351E}"/>
            </a:ext>
          </a:extLst>
        </xdr:cNvPr>
        <xdr:cNvCxnSpPr/>
      </xdr:nvCxnSpPr>
      <xdr:spPr>
        <a:xfrm flipV="1">
          <a:off x="14696439" y="9202420"/>
          <a:ext cx="0" cy="101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2C51C5D4-F456-4373-9627-0C1B409CC49F}"/>
            </a:ext>
          </a:extLst>
        </xdr:cNvPr>
        <xdr:cNvSpPr txBox="1"/>
      </xdr:nvSpPr>
      <xdr:spPr>
        <a:xfrm>
          <a:off x="14735175"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543" name="直線コネクタ 542">
          <a:extLst>
            <a:ext uri="{FF2B5EF4-FFF2-40B4-BE49-F238E27FC236}">
              <a16:creationId xmlns:a16="http://schemas.microsoft.com/office/drawing/2014/main" id="{3EA293AE-B02E-41C8-8128-BAEF693A5F7B}"/>
            </a:ext>
          </a:extLst>
        </xdr:cNvPr>
        <xdr:cNvCxnSpPr/>
      </xdr:nvCxnSpPr>
      <xdr:spPr>
        <a:xfrm>
          <a:off x="14611350" y="102133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B7685FBF-35BC-43BA-AC19-D032D5EEB0D8}"/>
            </a:ext>
          </a:extLst>
        </xdr:cNvPr>
        <xdr:cNvSpPr txBox="1"/>
      </xdr:nvSpPr>
      <xdr:spPr>
        <a:xfrm>
          <a:off x="14735175" y="898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45" name="直線コネクタ 544">
          <a:extLst>
            <a:ext uri="{FF2B5EF4-FFF2-40B4-BE49-F238E27FC236}">
              <a16:creationId xmlns:a16="http://schemas.microsoft.com/office/drawing/2014/main" id="{62F52CFC-F17A-4DDB-9AE8-55FA07AA9DD0}"/>
            </a:ext>
          </a:extLst>
        </xdr:cNvPr>
        <xdr:cNvCxnSpPr/>
      </xdr:nvCxnSpPr>
      <xdr:spPr>
        <a:xfrm>
          <a:off x="14611350" y="9202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C613CBA9-A0C9-4DCB-82E0-5AF974B68C89}"/>
            </a:ext>
          </a:extLst>
        </xdr:cNvPr>
        <xdr:cNvSpPr txBox="1"/>
      </xdr:nvSpPr>
      <xdr:spPr>
        <a:xfrm>
          <a:off x="14735175" y="9572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7" name="フローチャート: 判断 546">
          <a:extLst>
            <a:ext uri="{FF2B5EF4-FFF2-40B4-BE49-F238E27FC236}">
              <a16:creationId xmlns:a16="http://schemas.microsoft.com/office/drawing/2014/main" id="{0C35AAF9-96E6-4EA1-AB19-3152C5E3E893}"/>
            </a:ext>
          </a:extLst>
        </xdr:cNvPr>
        <xdr:cNvSpPr/>
      </xdr:nvSpPr>
      <xdr:spPr>
        <a:xfrm>
          <a:off x="14649450" y="97269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548" name="フローチャート: 判断 547">
          <a:extLst>
            <a:ext uri="{FF2B5EF4-FFF2-40B4-BE49-F238E27FC236}">
              <a16:creationId xmlns:a16="http://schemas.microsoft.com/office/drawing/2014/main" id="{B6FBE51F-F98E-4C41-82BE-18903CC80BFA}"/>
            </a:ext>
          </a:extLst>
        </xdr:cNvPr>
        <xdr:cNvSpPr/>
      </xdr:nvSpPr>
      <xdr:spPr>
        <a:xfrm>
          <a:off x="13887450" y="97447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49" name="フローチャート: 判断 548">
          <a:extLst>
            <a:ext uri="{FF2B5EF4-FFF2-40B4-BE49-F238E27FC236}">
              <a16:creationId xmlns:a16="http://schemas.microsoft.com/office/drawing/2014/main" id="{2FB8A411-AABF-4153-B4D0-AAB721B2B644}"/>
            </a:ext>
          </a:extLst>
        </xdr:cNvPr>
        <xdr:cNvSpPr/>
      </xdr:nvSpPr>
      <xdr:spPr>
        <a:xfrm>
          <a:off x="13096875" y="9725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0" name="フローチャート: 判断 549">
          <a:extLst>
            <a:ext uri="{FF2B5EF4-FFF2-40B4-BE49-F238E27FC236}">
              <a16:creationId xmlns:a16="http://schemas.microsoft.com/office/drawing/2014/main" id="{DD567508-4922-4C29-9199-05F503907CA4}"/>
            </a:ext>
          </a:extLst>
        </xdr:cNvPr>
        <xdr:cNvSpPr/>
      </xdr:nvSpPr>
      <xdr:spPr>
        <a:xfrm>
          <a:off x="12296775" y="971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551" name="フローチャート: 判断 550">
          <a:extLst>
            <a:ext uri="{FF2B5EF4-FFF2-40B4-BE49-F238E27FC236}">
              <a16:creationId xmlns:a16="http://schemas.microsoft.com/office/drawing/2014/main" id="{4D016252-FFF6-4315-85EC-ECBD5188A54F}"/>
            </a:ext>
          </a:extLst>
        </xdr:cNvPr>
        <xdr:cNvSpPr/>
      </xdr:nvSpPr>
      <xdr:spPr>
        <a:xfrm>
          <a:off x="11487150" y="97231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26435C1-BD32-40B9-B6E7-849D4D6D5181}"/>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6578084C-175D-40B5-A4FF-4A03A1BE804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8AB7BA4-AFD4-49CE-BD01-5DA8C0C3009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96B36C0-CC14-4043-824B-FF8E52871818}"/>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595C155F-0B16-48DB-9D78-DD869A4D6B6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57" name="楕円 556">
          <a:extLst>
            <a:ext uri="{FF2B5EF4-FFF2-40B4-BE49-F238E27FC236}">
              <a16:creationId xmlns:a16="http://schemas.microsoft.com/office/drawing/2014/main" id="{8B50208E-5FDF-4A5E-BAD7-23622D0C43A5}"/>
            </a:ext>
          </a:extLst>
        </xdr:cNvPr>
        <xdr:cNvSpPr/>
      </xdr:nvSpPr>
      <xdr:spPr>
        <a:xfrm>
          <a:off x="14649450" y="9799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CA942416-C8AC-4B29-A688-4022A0762F4A}"/>
            </a:ext>
          </a:extLst>
        </xdr:cNvPr>
        <xdr:cNvSpPr txBox="1"/>
      </xdr:nvSpPr>
      <xdr:spPr>
        <a:xfrm>
          <a:off x="14735175"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559" name="楕円 558">
          <a:extLst>
            <a:ext uri="{FF2B5EF4-FFF2-40B4-BE49-F238E27FC236}">
              <a16:creationId xmlns:a16="http://schemas.microsoft.com/office/drawing/2014/main" id="{9B9F81C1-A9A0-4A59-B81E-0D6200CEA53B}"/>
            </a:ext>
          </a:extLst>
        </xdr:cNvPr>
        <xdr:cNvSpPr/>
      </xdr:nvSpPr>
      <xdr:spPr>
        <a:xfrm>
          <a:off x="13887450" y="97726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125730</xdr:rowOff>
    </xdr:to>
    <xdr:cxnSp macro="">
      <xdr:nvCxnSpPr>
        <xdr:cNvPr id="560" name="直線コネクタ 559">
          <a:extLst>
            <a:ext uri="{FF2B5EF4-FFF2-40B4-BE49-F238E27FC236}">
              <a16:creationId xmlns:a16="http://schemas.microsoft.com/office/drawing/2014/main" id="{C90093D8-86A9-49DC-B1D3-717CD4E66CCA}"/>
            </a:ext>
          </a:extLst>
        </xdr:cNvPr>
        <xdr:cNvCxnSpPr/>
      </xdr:nvCxnSpPr>
      <xdr:spPr>
        <a:xfrm>
          <a:off x="13935075" y="9820275"/>
          <a:ext cx="762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561" name="楕円 560">
          <a:extLst>
            <a:ext uri="{FF2B5EF4-FFF2-40B4-BE49-F238E27FC236}">
              <a16:creationId xmlns:a16="http://schemas.microsoft.com/office/drawing/2014/main" id="{CAF152E0-87DA-4825-9EB4-1C8A56BC8844}"/>
            </a:ext>
          </a:extLst>
        </xdr:cNvPr>
        <xdr:cNvSpPr/>
      </xdr:nvSpPr>
      <xdr:spPr>
        <a:xfrm>
          <a:off x="13096875" y="973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57150</xdr:rowOff>
    </xdr:from>
    <xdr:to>
      <xdr:col>81</xdr:col>
      <xdr:colOff>50800</xdr:colOff>
      <xdr:row>60</xdr:row>
      <xdr:rowOff>95250</xdr:rowOff>
    </xdr:to>
    <xdr:cxnSp macro="">
      <xdr:nvCxnSpPr>
        <xdr:cNvPr id="562" name="直線コネクタ 561">
          <a:extLst>
            <a:ext uri="{FF2B5EF4-FFF2-40B4-BE49-F238E27FC236}">
              <a16:creationId xmlns:a16="http://schemas.microsoft.com/office/drawing/2014/main" id="{DA889742-AF26-4056-B0A6-334E4516523D}"/>
            </a:ext>
          </a:extLst>
        </xdr:cNvPr>
        <xdr:cNvCxnSpPr/>
      </xdr:nvCxnSpPr>
      <xdr:spPr>
        <a:xfrm>
          <a:off x="13144500" y="978217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63" name="楕円 562">
          <a:extLst>
            <a:ext uri="{FF2B5EF4-FFF2-40B4-BE49-F238E27FC236}">
              <a16:creationId xmlns:a16="http://schemas.microsoft.com/office/drawing/2014/main" id="{EAC1F79A-6FE2-4DDA-A5CC-DAC56792D044}"/>
            </a:ext>
          </a:extLst>
        </xdr:cNvPr>
        <xdr:cNvSpPr/>
      </xdr:nvSpPr>
      <xdr:spPr>
        <a:xfrm>
          <a:off x="12296775" y="97224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57150</xdr:rowOff>
    </xdr:to>
    <xdr:cxnSp macro="">
      <xdr:nvCxnSpPr>
        <xdr:cNvPr id="564" name="直線コネクタ 563">
          <a:extLst>
            <a:ext uri="{FF2B5EF4-FFF2-40B4-BE49-F238E27FC236}">
              <a16:creationId xmlns:a16="http://schemas.microsoft.com/office/drawing/2014/main" id="{549F98B5-310B-428A-B619-6EFC4234B206}"/>
            </a:ext>
          </a:extLst>
        </xdr:cNvPr>
        <xdr:cNvCxnSpPr/>
      </xdr:nvCxnSpPr>
      <xdr:spPr>
        <a:xfrm>
          <a:off x="12344400" y="9770110"/>
          <a:ext cx="8001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128270</xdr:rowOff>
    </xdr:from>
    <xdr:to>
      <xdr:col>67</xdr:col>
      <xdr:colOff>101600</xdr:colOff>
      <xdr:row>60</xdr:row>
      <xdr:rowOff>58420</xdr:rowOff>
    </xdr:to>
    <xdr:sp macro="" textlink="">
      <xdr:nvSpPr>
        <xdr:cNvPr id="565" name="楕円 564">
          <a:extLst>
            <a:ext uri="{FF2B5EF4-FFF2-40B4-BE49-F238E27FC236}">
              <a16:creationId xmlns:a16="http://schemas.microsoft.com/office/drawing/2014/main" id="{25532F73-2DE4-42CE-BAC5-6928BDABA3F0}"/>
            </a:ext>
          </a:extLst>
        </xdr:cNvPr>
        <xdr:cNvSpPr/>
      </xdr:nvSpPr>
      <xdr:spPr>
        <a:xfrm>
          <a:off x="11487150" y="9688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xdr:rowOff>
    </xdr:from>
    <xdr:to>
      <xdr:col>71</xdr:col>
      <xdr:colOff>177800</xdr:colOff>
      <xdr:row>60</xdr:row>
      <xdr:rowOff>41910</xdr:rowOff>
    </xdr:to>
    <xdr:cxnSp macro="">
      <xdr:nvCxnSpPr>
        <xdr:cNvPr id="566" name="直線コネクタ 565">
          <a:extLst>
            <a:ext uri="{FF2B5EF4-FFF2-40B4-BE49-F238E27FC236}">
              <a16:creationId xmlns:a16="http://schemas.microsoft.com/office/drawing/2014/main" id="{1EE06F9C-67F0-410F-BBA2-FE35FA1FA0A4}"/>
            </a:ext>
          </a:extLst>
        </xdr:cNvPr>
        <xdr:cNvCxnSpPr/>
      </xdr:nvCxnSpPr>
      <xdr:spPr>
        <a:xfrm>
          <a:off x="11534775" y="9735820"/>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137812</xdr:rowOff>
    </xdr:from>
    <xdr:ext cx="405111" cy="259045"/>
    <xdr:sp macro="" textlink="">
      <xdr:nvSpPr>
        <xdr:cNvPr id="567" name="n_1aveValue【学校施設】&#10;有形固定資産減価償却率">
          <a:extLst>
            <a:ext uri="{FF2B5EF4-FFF2-40B4-BE49-F238E27FC236}">
              <a16:creationId xmlns:a16="http://schemas.microsoft.com/office/drawing/2014/main" id="{3D91626A-5C3B-499E-9F2D-368D4C122540}"/>
            </a:ext>
          </a:extLst>
        </xdr:cNvPr>
        <xdr:cNvSpPr txBox="1"/>
      </xdr:nvSpPr>
      <xdr:spPr>
        <a:xfrm>
          <a:off x="13745219"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8" name="n_2aveValue【学校施設】&#10;有形固定資産減価償却率">
          <a:extLst>
            <a:ext uri="{FF2B5EF4-FFF2-40B4-BE49-F238E27FC236}">
              <a16:creationId xmlns:a16="http://schemas.microsoft.com/office/drawing/2014/main" id="{7B95ADB2-9C5A-42FD-8003-FD31BAEFB911}"/>
            </a:ext>
          </a:extLst>
        </xdr:cNvPr>
        <xdr:cNvSpPr txBox="1"/>
      </xdr:nvSpPr>
      <xdr:spPr>
        <a:xfrm>
          <a:off x="12964169"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69" name="n_3aveValue【学校施設】&#10;有形固定資産減価償却率">
          <a:extLst>
            <a:ext uri="{FF2B5EF4-FFF2-40B4-BE49-F238E27FC236}">
              <a16:creationId xmlns:a16="http://schemas.microsoft.com/office/drawing/2014/main" id="{6D5A51CE-099E-4F9A-A43E-03598E685A93}"/>
            </a:ext>
          </a:extLst>
        </xdr:cNvPr>
        <xdr:cNvSpPr txBox="1"/>
      </xdr:nvSpPr>
      <xdr:spPr>
        <a:xfrm>
          <a:off x="12164069"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78122</xdr:rowOff>
    </xdr:from>
    <xdr:ext cx="405111" cy="259045"/>
    <xdr:sp macro="" textlink="">
      <xdr:nvSpPr>
        <xdr:cNvPr id="570" name="n_4aveValue【学校施設】&#10;有形固定資産減価償却率">
          <a:extLst>
            <a:ext uri="{FF2B5EF4-FFF2-40B4-BE49-F238E27FC236}">
              <a16:creationId xmlns:a16="http://schemas.microsoft.com/office/drawing/2014/main" id="{BD16D77D-C7D4-4EE4-A86C-02843A729011}"/>
            </a:ext>
          </a:extLst>
        </xdr:cNvPr>
        <xdr:cNvSpPr txBox="1"/>
      </xdr:nvSpPr>
      <xdr:spPr>
        <a:xfrm>
          <a:off x="11354444" y="980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137177</xdr:rowOff>
    </xdr:from>
    <xdr:ext cx="405111" cy="259045"/>
    <xdr:sp macro="" textlink="">
      <xdr:nvSpPr>
        <xdr:cNvPr id="571" name="n_1mainValue【学校施設】&#10;有形固定資産減価償却率">
          <a:extLst>
            <a:ext uri="{FF2B5EF4-FFF2-40B4-BE49-F238E27FC236}">
              <a16:creationId xmlns:a16="http://schemas.microsoft.com/office/drawing/2014/main" id="{523C6D6A-36B9-4C4E-95F6-2091E141358A}"/>
            </a:ext>
          </a:extLst>
        </xdr:cNvPr>
        <xdr:cNvSpPr txBox="1"/>
      </xdr:nvSpPr>
      <xdr:spPr>
        <a:xfrm>
          <a:off x="13745219" y="986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72" name="n_2mainValue【学校施設】&#10;有形固定資産減価償却率">
          <a:extLst>
            <a:ext uri="{FF2B5EF4-FFF2-40B4-BE49-F238E27FC236}">
              <a16:creationId xmlns:a16="http://schemas.microsoft.com/office/drawing/2014/main" id="{1083C891-6663-4F76-B28A-DCBB5ECB9DBB}"/>
            </a:ext>
          </a:extLst>
        </xdr:cNvPr>
        <xdr:cNvSpPr txBox="1"/>
      </xdr:nvSpPr>
      <xdr:spPr>
        <a:xfrm>
          <a:off x="12964169" y="982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73" name="n_3mainValue【学校施設】&#10;有形固定資産減価償却率">
          <a:extLst>
            <a:ext uri="{FF2B5EF4-FFF2-40B4-BE49-F238E27FC236}">
              <a16:creationId xmlns:a16="http://schemas.microsoft.com/office/drawing/2014/main" id="{A7A12ACB-34D2-4E7C-B812-84CB04896FA1}"/>
            </a:ext>
          </a:extLst>
        </xdr:cNvPr>
        <xdr:cNvSpPr txBox="1"/>
      </xdr:nvSpPr>
      <xdr:spPr>
        <a:xfrm>
          <a:off x="12164069"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74947</xdr:rowOff>
    </xdr:from>
    <xdr:ext cx="405111" cy="259045"/>
    <xdr:sp macro="" textlink="">
      <xdr:nvSpPr>
        <xdr:cNvPr id="574" name="n_4mainValue【学校施設】&#10;有形固定資産減価償却率">
          <a:extLst>
            <a:ext uri="{FF2B5EF4-FFF2-40B4-BE49-F238E27FC236}">
              <a16:creationId xmlns:a16="http://schemas.microsoft.com/office/drawing/2014/main" id="{008B3828-D1B3-4DD8-A9EC-30E166CDEC45}"/>
            </a:ext>
          </a:extLst>
        </xdr:cNvPr>
        <xdr:cNvSpPr txBox="1"/>
      </xdr:nvSpPr>
      <xdr:spPr>
        <a:xfrm>
          <a:off x="11354444"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FEB52BB1-5D84-4351-8214-083138D8C5E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02969D0A-2606-4A06-8CDB-AA6343F59C5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4BD70E3E-60A0-4A5F-A703-93C32302395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4FF00813-986D-4EE5-9052-BEA3B31AC1CE}"/>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0A487984-5B78-43BC-ACB1-94E8BA49900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665B4CA0-599F-4B04-8149-6C73DE9071B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F54376AE-2772-4E0B-9EB5-A9B32637FC2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45C44958-4C5D-4EAA-BE26-62C5E024458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8C7AB62E-AB72-411D-8188-7C6062518E2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BFDA2203-CA68-4314-B108-0BADBADC465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35F2EFAE-D056-48BE-BA1F-B6F749F0A7BD}"/>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6" name="直線コネクタ 585">
          <a:extLst>
            <a:ext uri="{FF2B5EF4-FFF2-40B4-BE49-F238E27FC236}">
              <a16:creationId xmlns:a16="http://schemas.microsoft.com/office/drawing/2014/main" id="{7B671A3D-6749-4B93-B6FC-A7716D7AE39E}"/>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7" name="テキスト ボックス 586">
          <a:extLst>
            <a:ext uri="{FF2B5EF4-FFF2-40B4-BE49-F238E27FC236}">
              <a16:creationId xmlns:a16="http://schemas.microsoft.com/office/drawing/2014/main" id="{99EDE052-DEA6-4059-9FBF-449B828EDB33}"/>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8" name="直線コネクタ 587">
          <a:extLst>
            <a:ext uri="{FF2B5EF4-FFF2-40B4-BE49-F238E27FC236}">
              <a16:creationId xmlns:a16="http://schemas.microsoft.com/office/drawing/2014/main" id="{461489D4-DD24-402E-989E-CBC83E842228}"/>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9" name="テキスト ボックス 588">
          <a:extLst>
            <a:ext uri="{FF2B5EF4-FFF2-40B4-BE49-F238E27FC236}">
              <a16:creationId xmlns:a16="http://schemas.microsoft.com/office/drawing/2014/main" id="{F000A377-EBD1-4257-B64A-E3D9AA972330}"/>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0" name="直線コネクタ 589">
          <a:extLst>
            <a:ext uri="{FF2B5EF4-FFF2-40B4-BE49-F238E27FC236}">
              <a16:creationId xmlns:a16="http://schemas.microsoft.com/office/drawing/2014/main" id="{A6667724-71D7-4EC6-B5FF-3D6462311F9D}"/>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1" name="テキスト ボックス 590">
          <a:extLst>
            <a:ext uri="{FF2B5EF4-FFF2-40B4-BE49-F238E27FC236}">
              <a16:creationId xmlns:a16="http://schemas.microsoft.com/office/drawing/2014/main" id="{DDC1463B-EE22-4538-9FE6-7D1F5FEC45A9}"/>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2" name="直線コネクタ 591">
          <a:extLst>
            <a:ext uri="{FF2B5EF4-FFF2-40B4-BE49-F238E27FC236}">
              <a16:creationId xmlns:a16="http://schemas.microsoft.com/office/drawing/2014/main" id="{E14F96DE-457B-47D3-971A-9D9FBA995D35}"/>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3" name="テキスト ボックス 592">
          <a:extLst>
            <a:ext uri="{FF2B5EF4-FFF2-40B4-BE49-F238E27FC236}">
              <a16:creationId xmlns:a16="http://schemas.microsoft.com/office/drawing/2014/main" id="{E8AFCEE6-820A-4587-AD88-E100C4C09ECC}"/>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4" name="直線コネクタ 593">
          <a:extLst>
            <a:ext uri="{FF2B5EF4-FFF2-40B4-BE49-F238E27FC236}">
              <a16:creationId xmlns:a16="http://schemas.microsoft.com/office/drawing/2014/main" id="{59BD3E36-EE57-4666-94CC-90768D0793F7}"/>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5" name="テキスト ボックス 594">
          <a:extLst>
            <a:ext uri="{FF2B5EF4-FFF2-40B4-BE49-F238E27FC236}">
              <a16:creationId xmlns:a16="http://schemas.microsoft.com/office/drawing/2014/main" id="{A6DEBC1F-0409-4077-8F37-9CEE3D6491A7}"/>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6" name="直線コネクタ 595">
          <a:extLst>
            <a:ext uri="{FF2B5EF4-FFF2-40B4-BE49-F238E27FC236}">
              <a16:creationId xmlns:a16="http://schemas.microsoft.com/office/drawing/2014/main" id="{7D3956E8-F514-44AC-8698-4EEB699179CB}"/>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7" name="テキスト ボックス 596">
          <a:extLst>
            <a:ext uri="{FF2B5EF4-FFF2-40B4-BE49-F238E27FC236}">
              <a16:creationId xmlns:a16="http://schemas.microsoft.com/office/drawing/2014/main" id="{EBF7D67C-B29F-4433-9550-51AE07D0C158}"/>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a:extLst>
            <a:ext uri="{FF2B5EF4-FFF2-40B4-BE49-F238E27FC236}">
              <a16:creationId xmlns:a16="http://schemas.microsoft.com/office/drawing/2014/main" id="{AEA8C3BA-3AC0-40DF-85C0-FF947A2568A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a:extLst>
            <a:ext uri="{FF2B5EF4-FFF2-40B4-BE49-F238E27FC236}">
              <a16:creationId xmlns:a16="http://schemas.microsoft.com/office/drawing/2014/main" id="{29B34D33-F345-4EE7-851D-FFD5D5499E8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a:extLst>
            <a:ext uri="{FF2B5EF4-FFF2-40B4-BE49-F238E27FC236}">
              <a16:creationId xmlns:a16="http://schemas.microsoft.com/office/drawing/2014/main" id="{363DD371-71D3-4BD1-84D0-98FF9245BCEC}"/>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01" name="直線コネクタ 600">
          <a:extLst>
            <a:ext uri="{FF2B5EF4-FFF2-40B4-BE49-F238E27FC236}">
              <a16:creationId xmlns:a16="http://schemas.microsoft.com/office/drawing/2014/main" id="{E9E0B1A2-9966-45E3-B948-183E0CF6C24F}"/>
            </a:ext>
          </a:extLst>
        </xdr:cNvPr>
        <xdr:cNvCxnSpPr/>
      </xdr:nvCxnSpPr>
      <xdr:spPr>
        <a:xfrm flipV="1">
          <a:off x="19954239" y="8992798"/>
          <a:ext cx="0" cy="150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02" name="【学校施設】&#10;一人当たり面積最小値テキスト">
          <a:extLst>
            <a:ext uri="{FF2B5EF4-FFF2-40B4-BE49-F238E27FC236}">
              <a16:creationId xmlns:a16="http://schemas.microsoft.com/office/drawing/2014/main" id="{CEDC60CE-8D5E-4831-932B-01D83BEBD3B4}"/>
            </a:ext>
          </a:extLst>
        </xdr:cNvPr>
        <xdr:cNvSpPr txBox="1"/>
      </xdr:nvSpPr>
      <xdr:spPr>
        <a:xfrm>
          <a:off x="19992975" y="1049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03" name="直線コネクタ 602">
          <a:extLst>
            <a:ext uri="{FF2B5EF4-FFF2-40B4-BE49-F238E27FC236}">
              <a16:creationId xmlns:a16="http://schemas.microsoft.com/office/drawing/2014/main" id="{5E118AAA-0187-4F39-8813-57E8769B3908}"/>
            </a:ext>
          </a:extLst>
        </xdr:cNvPr>
        <xdr:cNvCxnSpPr/>
      </xdr:nvCxnSpPr>
      <xdr:spPr>
        <a:xfrm>
          <a:off x="19878675" y="10494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04" name="【学校施設】&#10;一人当たり面積最大値テキスト">
          <a:extLst>
            <a:ext uri="{FF2B5EF4-FFF2-40B4-BE49-F238E27FC236}">
              <a16:creationId xmlns:a16="http://schemas.microsoft.com/office/drawing/2014/main" id="{E58263BA-9A6C-435A-A66E-FFCF2DEE2E42}"/>
            </a:ext>
          </a:extLst>
        </xdr:cNvPr>
        <xdr:cNvSpPr txBox="1"/>
      </xdr:nvSpPr>
      <xdr:spPr>
        <a:xfrm>
          <a:off x="19992975" y="87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05" name="直線コネクタ 604">
          <a:extLst>
            <a:ext uri="{FF2B5EF4-FFF2-40B4-BE49-F238E27FC236}">
              <a16:creationId xmlns:a16="http://schemas.microsoft.com/office/drawing/2014/main" id="{EA741A5F-1A13-4BF4-98E4-D233753E0A04}"/>
            </a:ext>
          </a:extLst>
        </xdr:cNvPr>
        <xdr:cNvCxnSpPr/>
      </xdr:nvCxnSpPr>
      <xdr:spPr>
        <a:xfrm>
          <a:off x="19878675" y="8992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150058</xdr:rowOff>
    </xdr:from>
    <xdr:ext cx="469744" cy="259045"/>
    <xdr:sp macro="" textlink="">
      <xdr:nvSpPr>
        <xdr:cNvPr id="606" name="【学校施設】&#10;一人当たり面積平均値テキスト">
          <a:extLst>
            <a:ext uri="{FF2B5EF4-FFF2-40B4-BE49-F238E27FC236}">
              <a16:creationId xmlns:a16="http://schemas.microsoft.com/office/drawing/2014/main" id="{E7F0BE2A-823C-444D-95FF-287DBC655ADA}"/>
            </a:ext>
          </a:extLst>
        </xdr:cNvPr>
        <xdr:cNvSpPr txBox="1"/>
      </xdr:nvSpPr>
      <xdr:spPr>
        <a:xfrm>
          <a:off x="19992975" y="10037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07" name="フローチャート: 判断 606">
          <a:extLst>
            <a:ext uri="{FF2B5EF4-FFF2-40B4-BE49-F238E27FC236}">
              <a16:creationId xmlns:a16="http://schemas.microsoft.com/office/drawing/2014/main" id="{7FA48F73-A803-4E51-8CFA-8D67D13A8DE2}"/>
            </a:ext>
          </a:extLst>
        </xdr:cNvPr>
        <xdr:cNvSpPr/>
      </xdr:nvSpPr>
      <xdr:spPr>
        <a:xfrm>
          <a:off x="19897725" y="101728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608" name="フローチャート: 判断 607">
          <a:extLst>
            <a:ext uri="{FF2B5EF4-FFF2-40B4-BE49-F238E27FC236}">
              <a16:creationId xmlns:a16="http://schemas.microsoft.com/office/drawing/2014/main" id="{587BA8B4-3F49-43EC-B0E4-328E5D19C18F}"/>
            </a:ext>
          </a:extLst>
        </xdr:cNvPr>
        <xdr:cNvSpPr/>
      </xdr:nvSpPr>
      <xdr:spPr>
        <a:xfrm>
          <a:off x="19154775" y="101460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609" name="フローチャート: 判断 608">
          <a:extLst>
            <a:ext uri="{FF2B5EF4-FFF2-40B4-BE49-F238E27FC236}">
              <a16:creationId xmlns:a16="http://schemas.microsoft.com/office/drawing/2014/main" id="{51DE7CDC-59A2-4E34-8BCF-D0BAD6AA00B8}"/>
            </a:ext>
          </a:extLst>
        </xdr:cNvPr>
        <xdr:cNvSpPr/>
      </xdr:nvSpPr>
      <xdr:spPr>
        <a:xfrm>
          <a:off x="18345150" y="101741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610" name="フローチャート: 判断 609">
          <a:extLst>
            <a:ext uri="{FF2B5EF4-FFF2-40B4-BE49-F238E27FC236}">
              <a16:creationId xmlns:a16="http://schemas.microsoft.com/office/drawing/2014/main" id="{342910F6-D861-4A06-B8FF-70D09577C300}"/>
            </a:ext>
          </a:extLst>
        </xdr:cNvPr>
        <xdr:cNvSpPr/>
      </xdr:nvSpPr>
      <xdr:spPr>
        <a:xfrm>
          <a:off x="17554575" y="101717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611" name="フローチャート: 判断 610">
          <a:extLst>
            <a:ext uri="{FF2B5EF4-FFF2-40B4-BE49-F238E27FC236}">
              <a16:creationId xmlns:a16="http://schemas.microsoft.com/office/drawing/2014/main" id="{9A4E20B3-B4F2-47A5-92AB-9CDA143A1919}"/>
            </a:ext>
          </a:extLst>
        </xdr:cNvPr>
        <xdr:cNvSpPr/>
      </xdr:nvSpPr>
      <xdr:spPr>
        <a:xfrm>
          <a:off x="16754475" y="1017302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4696C88B-2947-471D-9EBC-4F35AAAFF41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709C830B-A8F2-4484-82DD-3CE77F6E013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55E49A50-24E9-45F0-9E1E-E4B220AD2A1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2F1FC9F7-FD9D-4702-A051-9E21A6E1945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C1DECC0D-3960-4EA7-9410-EF6D08515BE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53049</xdr:rowOff>
    </xdr:from>
    <xdr:to>
      <xdr:col>116</xdr:col>
      <xdr:colOff>114300</xdr:colOff>
      <xdr:row>63</xdr:row>
      <xdr:rowOff>154649</xdr:rowOff>
    </xdr:to>
    <xdr:sp macro="" textlink="">
      <xdr:nvSpPr>
        <xdr:cNvPr id="617" name="楕円 616">
          <a:extLst>
            <a:ext uri="{FF2B5EF4-FFF2-40B4-BE49-F238E27FC236}">
              <a16:creationId xmlns:a16="http://schemas.microsoft.com/office/drawing/2014/main" id="{626F3B07-7784-4779-BF33-4391D04B4133}"/>
            </a:ext>
          </a:extLst>
        </xdr:cNvPr>
        <xdr:cNvSpPr/>
      </xdr:nvSpPr>
      <xdr:spPr>
        <a:xfrm>
          <a:off x="19897725" y="102606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31476</xdr:rowOff>
    </xdr:from>
    <xdr:ext cx="469744" cy="259045"/>
    <xdr:sp macro="" textlink="">
      <xdr:nvSpPr>
        <xdr:cNvPr id="618" name="【学校施設】&#10;一人当たり面積該当値テキスト">
          <a:extLst>
            <a:ext uri="{FF2B5EF4-FFF2-40B4-BE49-F238E27FC236}">
              <a16:creationId xmlns:a16="http://schemas.microsoft.com/office/drawing/2014/main" id="{0D5D6627-4CF2-4510-B8EF-9BE7F9F0D10A}"/>
            </a:ext>
          </a:extLst>
        </xdr:cNvPr>
        <xdr:cNvSpPr txBox="1"/>
      </xdr:nvSpPr>
      <xdr:spPr>
        <a:xfrm>
          <a:off x="19992975" y="1023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60888</xdr:rowOff>
    </xdr:from>
    <xdr:to>
      <xdr:col>112</xdr:col>
      <xdr:colOff>38100</xdr:colOff>
      <xdr:row>63</xdr:row>
      <xdr:rowOff>162488</xdr:rowOff>
    </xdr:to>
    <xdr:sp macro="" textlink="">
      <xdr:nvSpPr>
        <xdr:cNvPr id="619" name="楕円 618">
          <a:extLst>
            <a:ext uri="{FF2B5EF4-FFF2-40B4-BE49-F238E27FC236}">
              <a16:creationId xmlns:a16="http://schemas.microsoft.com/office/drawing/2014/main" id="{3F2A88D5-FCA8-4104-A10D-5B9A461F5F09}"/>
            </a:ext>
          </a:extLst>
        </xdr:cNvPr>
        <xdr:cNvSpPr/>
      </xdr:nvSpPr>
      <xdr:spPr>
        <a:xfrm>
          <a:off x="19154775" y="102748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103849</xdr:rowOff>
    </xdr:from>
    <xdr:to>
      <xdr:col>116</xdr:col>
      <xdr:colOff>63500</xdr:colOff>
      <xdr:row>63</xdr:row>
      <xdr:rowOff>111688</xdr:rowOff>
    </xdr:to>
    <xdr:cxnSp macro="">
      <xdr:nvCxnSpPr>
        <xdr:cNvPr id="620" name="直線コネクタ 619">
          <a:extLst>
            <a:ext uri="{FF2B5EF4-FFF2-40B4-BE49-F238E27FC236}">
              <a16:creationId xmlns:a16="http://schemas.microsoft.com/office/drawing/2014/main" id="{CB8F7504-6ADE-492E-9C22-8560A58D9BBB}"/>
            </a:ext>
          </a:extLst>
        </xdr:cNvPr>
        <xdr:cNvCxnSpPr/>
      </xdr:nvCxnSpPr>
      <xdr:spPr>
        <a:xfrm flipV="1">
          <a:off x="19202400" y="10317824"/>
          <a:ext cx="752475"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69378</xdr:rowOff>
    </xdr:from>
    <xdr:to>
      <xdr:col>107</xdr:col>
      <xdr:colOff>101600</xdr:colOff>
      <xdr:row>63</xdr:row>
      <xdr:rowOff>170978</xdr:rowOff>
    </xdr:to>
    <xdr:sp macro="" textlink="">
      <xdr:nvSpPr>
        <xdr:cNvPr id="621" name="楕円 620">
          <a:extLst>
            <a:ext uri="{FF2B5EF4-FFF2-40B4-BE49-F238E27FC236}">
              <a16:creationId xmlns:a16="http://schemas.microsoft.com/office/drawing/2014/main" id="{05A153B8-CEF4-4885-BCD6-376531CCC420}"/>
            </a:ext>
          </a:extLst>
        </xdr:cNvPr>
        <xdr:cNvSpPr/>
      </xdr:nvSpPr>
      <xdr:spPr>
        <a:xfrm>
          <a:off x="18345150" y="102770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111688</xdr:rowOff>
    </xdr:from>
    <xdr:to>
      <xdr:col>111</xdr:col>
      <xdr:colOff>177800</xdr:colOff>
      <xdr:row>63</xdr:row>
      <xdr:rowOff>120178</xdr:rowOff>
    </xdr:to>
    <xdr:cxnSp macro="">
      <xdr:nvCxnSpPr>
        <xdr:cNvPr id="622" name="直線コネクタ 621">
          <a:extLst>
            <a:ext uri="{FF2B5EF4-FFF2-40B4-BE49-F238E27FC236}">
              <a16:creationId xmlns:a16="http://schemas.microsoft.com/office/drawing/2014/main" id="{496C7D74-7428-4FE7-9393-16D8620E3133}"/>
            </a:ext>
          </a:extLst>
        </xdr:cNvPr>
        <xdr:cNvCxnSpPr/>
      </xdr:nvCxnSpPr>
      <xdr:spPr>
        <a:xfrm flipV="1">
          <a:off x="18392775" y="10322488"/>
          <a:ext cx="809625" cy="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623" name="楕円 622">
          <a:extLst>
            <a:ext uri="{FF2B5EF4-FFF2-40B4-BE49-F238E27FC236}">
              <a16:creationId xmlns:a16="http://schemas.microsoft.com/office/drawing/2014/main" id="{1F6C4246-B7BE-4AB1-9DA1-A4B3FB5DAEB8}"/>
            </a:ext>
          </a:extLst>
        </xdr:cNvPr>
        <xdr:cNvSpPr/>
      </xdr:nvSpPr>
      <xdr:spPr>
        <a:xfrm>
          <a:off x="17554575" y="102774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120178</xdr:rowOff>
    </xdr:to>
    <xdr:cxnSp macro="">
      <xdr:nvCxnSpPr>
        <xdr:cNvPr id="624" name="直線コネクタ 623">
          <a:extLst>
            <a:ext uri="{FF2B5EF4-FFF2-40B4-BE49-F238E27FC236}">
              <a16:creationId xmlns:a16="http://schemas.microsoft.com/office/drawing/2014/main" id="{E58028F5-619C-4CEE-A155-9738996E13F1}"/>
            </a:ext>
          </a:extLst>
        </xdr:cNvPr>
        <xdr:cNvCxnSpPr/>
      </xdr:nvCxnSpPr>
      <xdr:spPr>
        <a:xfrm>
          <a:off x="17602200" y="10325100"/>
          <a:ext cx="790575"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63174</xdr:rowOff>
    </xdr:from>
    <xdr:to>
      <xdr:col>98</xdr:col>
      <xdr:colOff>38100</xdr:colOff>
      <xdr:row>63</xdr:row>
      <xdr:rowOff>164774</xdr:rowOff>
    </xdr:to>
    <xdr:sp macro="" textlink="">
      <xdr:nvSpPr>
        <xdr:cNvPr id="625" name="楕円 624">
          <a:extLst>
            <a:ext uri="{FF2B5EF4-FFF2-40B4-BE49-F238E27FC236}">
              <a16:creationId xmlns:a16="http://schemas.microsoft.com/office/drawing/2014/main" id="{28AA7CED-55E7-4091-AAE5-7087920D5EC8}"/>
            </a:ext>
          </a:extLst>
        </xdr:cNvPr>
        <xdr:cNvSpPr/>
      </xdr:nvSpPr>
      <xdr:spPr>
        <a:xfrm>
          <a:off x="16754475" y="102771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113974</xdr:rowOff>
    </xdr:from>
    <xdr:to>
      <xdr:col>102</xdr:col>
      <xdr:colOff>114300</xdr:colOff>
      <xdr:row>63</xdr:row>
      <xdr:rowOff>114300</xdr:rowOff>
    </xdr:to>
    <xdr:cxnSp macro="">
      <xdr:nvCxnSpPr>
        <xdr:cNvPr id="626" name="直線コネクタ 625">
          <a:extLst>
            <a:ext uri="{FF2B5EF4-FFF2-40B4-BE49-F238E27FC236}">
              <a16:creationId xmlns:a16="http://schemas.microsoft.com/office/drawing/2014/main" id="{3CF91321-B0FA-4B7A-A4E0-F77F0B0AF2BF}"/>
            </a:ext>
          </a:extLst>
        </xdr:cNvPr>
        <xdr:cNvCxnSpPr/>
      </xdr:nvCxnSpPr>
      <xdr:spPr>
        <a:xfrm>
          <a:off x="16802100" y="10324774"/>
          <a:ext cx="8001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43814</xdr:rowOff>
    </xdr:from>
    <xdr:ext cx="469744" cy="259045"/>
    <xdr:sp macro="" textlink="">
      <xdr:nvSpPr>
        <xdr:cNvPr id="627" name="n_1aveValue【学校施設】&#10;一人当たり面積">
          <a:extLst>
            <a:ext uri="{FF2B5EF4-FFF2-40B4-BE49-F238E27FC236}">
              <a16:creationId xmlns:a16="http://schemas.microsoft.com/office/drawing/2014/main" id="{7E2C9E8E-CE85-4ECF-B914-D91FF043C4B9}"/>
            </a:ext>
          </a:extLst>
        </xdr:cNvPr>
        <xdr:cNvSpPr txBox="1"/>
      </xdr:nvSpPr>
      <xdr:spPr>
        <a:xfrm>
          <a:off x="18983402" y="99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75165</xdr:rowOff>
    </xdr:from>
    <xdr:ext cx="469744" cy="259045"/>
    <xdr:sp macro="" textlink="">
      <xdr:nvSpPr>
        <xdr:cNvPr id="628" name="n_2aveValue【学校施設】&#10;一人当たり面積">
          <a:extLst>
            <a:ext uri="{FF2B5EF4-FFF2-40B4-BE49-F238E27FC236}">
              <a16:creationId xmlns:a16="http://schemas.microsoft.com/office/drawing/2014/main" id="{5CAD5DE0-AAAB-4A3E-BE4E-EFD97B6BC74A}"/>
            </a:ext>
          </a:extLst>
        </xdr:cNvPr>
        <xdr:cNvSpPr txBox="1"/>
      </xdr:nvSpPr>
      <xdr:spPr>
        <a:xfrm>
          <a:off x="18183302" y="996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66347</xdr:rowOff>
    </xdr:from>
    <xdr:ext cx="469744" cy="259045"/>
    <xdr:sp macro="" textlink="">
      <xdr:nvSpPr>
        <xdr:cNvPr id="629" name="n_3aveValue【学校施設】&#10;一人当たり面積">
          <a:extLst>
            <a:ext uri="{FF2B5EF4-FFF2-40B4-BE49-F238E27FC236}">
              <a16:creationId xmlns:a16="http://schemas.microsoft.com/office/drawing/2014/main" id="{8E46225A-6A2B-47A7-8ADB-F14B0A346576}"/>
            </a:ext>
          </a:extLst>
        </xdr:cNvPr>
        <xdr:cNvSpPr txBox="1"/>
      </xdr:nvSpPr>
      <xdr:spPr>
        <a:xfrm>
          <a:off x="17383202" y="995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67653</xdr:rowOff>
    </xdr:from>
    <xdr:ext cx="469744" cy="259045"/>
    <xdr:sp macro="" textlink="">
      <xdr:nvSpPr>
        <xdr:cNvPr id="630" name="n_4aveValue【学校施設】&#10;一人当たり面積">
          <a:extLst>
            <a:ext uri="{FF2B5EF4-FFF2-40B4-BE49-F238E27FC236}">
              <a16:creationId xmlns:a16="http://schemas.microsoft.com/office/drawing/2014/main" id="{D5808EE8-ADFF-48DA-BFBC-93E921E2CBDE}"/>
            </a:ext>
          </a:extLst>
        </xdr:cNvPr>
        <xdr:cNvSpPr txBox="1"/>
      </xdr:nvSpPr>
      <xdr:spPr>
        <a:xfrm>
          <a:off x="16592627" y="995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153615</xdr:rowOff>
    </xdr:from>
    <xdr:ext cx="469744" cy="259045"/>
    <xdr:sp macro="" textlink="">
      <xdr:nvSpPr>
        <xdr:cNvPr id="631" name="n_1mainValue【学校施設】&#10;一人当たり面積">
          <a:extLst>
            <a:ext uri="{FF2B5EF4-FFF2-40B4-BE49-F238E27FC236}">
              <a16:creationId xmlns:a16="http://schemas.microsoft.com/office/drawing/2014/main" id="{118EFD99-9E26-450E-A4DF-02B279920C64}"/>
            </a:ext>
          </a:extLst>
        </xdr:cNvPr>
        <xdr:cNvSpPr txBox="1"/>
      </xdr:nvSpPr>
      <xdr:spPr>
        <a:xfrm>
          <a:off x="18983402" y="1036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162105</xdr:rowOff>
    </xdr:from>
    <xdr:ext cx="469744" cy="259045"/>
    <xdr:sp macro="" textlink="">
      <xdr:nvSpPr>
        <xdr:cNvPr id="632" name="n_2mainValue【学校施設】&#10;一人当たり面積">
          <a:extLst>
            <a:ext uri="{FF2B5EF4-FFF2-40B4-BE49-F238E27FC236}">
              <a16:creationId xmlns:a16="http://schemas.microsoft.com/office/drawing/2014/main" id="{03D5FF4E-DEEE-4ED9-93AD-44CC0E3986EA}"/>
            </a:ext>
          </a:extLst>
        </xdr:cNvPr>
        <xdr:cNvSpPr txBox="1"/>
      </xdr:nvSpPr>
      <xdr:spPr>
        <a:xfrm>
          <a:off x="18183302" y="1036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633" name="n_3mainValue【学校施設】&#10;一人当たり面積">
          <a:extLst>
            <a:ext uri="{FF2B5EF4-FFF2-40B4-BE49-F238E27FC236}">
              <a16:creationId xmlns:a16="http://schemas.microsoft.com/office/drawing/2014/main" id="{D581FF74-460C-49D3-8513-5EFE87D65B84}"/>
            </a:ext>
          </a:extLst>
        </xdr:cNvPr>
        <xdr:cNvSpPr txBox="1"/>
      </xdr:nvSpPr>
      <xdr:spPr>
        <a:xfrm>
          <a:off x="17383202"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155901</xdr:rowOff>
    </xdr:from>
    <xdr:ext cx="469744" cy="259045"/>
    <xdr:sp macro="" textlink="">
      <xdr:nvSpPr>
        <xdr:cNvPr id="634" name="n_4mainValue【学校施設】&#10;一人当たり面積">
          <a:extLst>
            <a:ext uri="{FF2B5EF4-FFF2-40B4-BE49-F238E27FC236}">
              <a16:creationId xmlns:a16="http://schemas.microsoft.com/office/drawing/2014/main" id="{87380AE4-79F6-4325-90EF-04912D7A8B68}"/>
            </a:ext>
          </a:extLst>
        </xdr:cNvPr>
        <xdr:cNvSpPr txBox="1"/>
      </xdr:nvSpPr>
      <xdr:spPr>
        <a:xfrm>
          <a:off x="16592627" y="1036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5" name="正方形/長方形 634">
          <a:extLst>
            <a:ext uri="{FF2B5EF4-FFF2-40B4-BE49-F238E27FC236}">
              <a16:creationId xmlns:a16="http://schemas.microsoft.com/office/drawing/2014/main" id="{C3A1E9DB-25F7-49A1-8466-00AB7416708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6" name="正方形/長方形 635">
          <a:extLst>
            <a:ext uri="{FF2B5EF4-FFF2-40B4-BE49-F238E27FC236}">
              <a16:creationId xmlns:a16="http://schemas.microsoft.com/office/drawing/2014/main" id="{CA30E86A-B01A-4F0E-886D-5EE96CE0E0A8}"/>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7" name="正方形/長方形 636">
          <a:extLst>
            <a:ext uri="{FF2B5EF4-FFF2-40B4-BE49-F238E27FC236}">
              <a16:creationId xmlns:a16="http://schemas.microsoft.com/office/drawing/2014/main" id="{CF369D59-1BAD-4ECF-A117-DFB2E509CFB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8" name="正方形/長方形 637">
          <a:extLst>
            <a:ext uri="{FF2B5EF4-FFF2-40B4-BE49-F238E27FC236}">
              <a16:creationId xmlns:a16="http://schemas.microsoft.com/office/drawing/2014/main" id="{6174473E-E923-4597-9BF0-E76AF67CEDE3}"/>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9" name="正方形/長方形 638">
          <a:extLst>
            <a:ext uri="{FF2B5EF4-FFF2-40B4-BE49-F238E27FC236}">
              <a16:creationId xmlns:a16="http://schemas.microsoft.com/office/drawing/2014/main" id="{9992057A-EF14-4639-ACBA-50A79D8CD61D}"/>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0" name="正方形/長方形 639">
          <a:extLst>
            <a:ext uri="{FF2B5EF4-FFF2-40B4-BE49-F238E27FC236}">
              <a16:creationId xmlns:a16="http://schemas.microsoft.com/office/drawing/2014/main" id="{F9C29B4F-F9D2-4C65-B01E-DC99283B9C6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1" name="正方形/長方形 640">
          <a:extLst>
            <a:ext uri="{FF2B5EF4-FFF2-40B4-BE49-F238E27FC236}">
              <a16:creationId xmlns:a16="http://schemas.microsoft.com/office/drawing/2014/main" id="{B40BC92E-5179-425F-9BEA-E3E0E04D701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正方形/長方形 641">
          <a:extLst>
            <a:ext uri="{FF2B5EF4-FFF2-40B4-BE49-F238E27FC236}">
              <a16:creationId xmlns:a16="http://schemas.microsoft.com/office/drawing/2014/main" id="{D12060F5-D6D3-482B-B50F-9F9C02B1606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3" name="テキスト ボックス 642">
          <a:extLst>
            <a:ext uri="{FF2B5EF4-FFF2-40B4-BE49-F238E27FC236}">
              <a16:creationId xmlns:a16="http://schemas.microsoft.com/office/drawing/2014/main" id="{A2AB0B4C-88A9-431A-97D5-BEDC134747E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4" name="直線コネクタ 643">
          <a:extLst>
            <a:ext uri="{FF2B5EF4-FFF2-40B4-BE49-F238E27FC236}">
              <a16:creationId xmlns:a16="http://schemas.microsoft.com/office/drawing/2014/main" id="{F4DF5A1A-8325-416A-818B-3C3FB6F3D9C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5" name="テキスト ボックス 644">
          <a:extLst>
            <a:ext uri="{FF2B5EF4-FFF2-40B4-BE49-F238E27FC236}">
              <a16:creationId xmlns:a16="http://schemas.microsoft.com/office/drawing/2014/main" id="{D8A3C77F-6560-4432-8242-C5980C8FC87C}"/>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6" name="直線コネクタ 645">
          <a:extLst>
            <a:ext uri="{FF2B5EF4-FFF2-40B4-BE49-F238E27FC236}">
              <a16:creationId xmlns:a16="http://schemas.microsoft.com/office/drawing/2014/main" id="{CFDC73EA-ECD0-4DD5-AAB3-06B60FA74E46}"/>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7" name="テキスト ボックス 646">
          <a:extLst>
            <a:ext uri="{FF2B5EF4-FFF2-40B4-BE49-F238E27FC236}">
              <a16:creationId xmlns:a16="http://schemas.microsoft.com/office/drawing/2014/main" id="{32FCFC12-F4FC-4CD0-93AB-FC28C883A0E2}"/>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8" name="直線コネクタ 647">
          <a:extLst>
            <a:ext uri="{FF2B5EF4-FFF2-40B4-BE49-F238E27FC236}">
              <a16:creationId xmlns:a16="http://schemas.microsoft.com/office/drawing/2014/main" id="{8DE62D5A-89EB-4357-BBCF-A536CF978165}"/>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9" name="テキスト ボックス 648">
          <a:extLst>
            <a:ext uri="{FF2B5EF4-FFF2-40B4-BE49-F238E27FC236}">
              <a16:creationId xmlns:a16="http://schemas.microsoft.com/office/drawing/2014/main" id="{9BEF8387-430D-4251-A943-398A58ED452D}"/>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0" name="直線コネクタ 649">
          <a:extLst>
            <a:ext uri="{FF2B5EF4-FFF2-40B4-BE49-F238E27FC236}">
              <a16:creationId xmlns:a16="http://schemas.microsoft.com/office/drawing/2014/main" id="{2AE6946E-30E6-4BFB-9F39-198B14B501E9}"/>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1" name="テキスト ボックス 650">
          <a:extLst>
            <a:ext uri="{FF2B5EF4-FFF2-40B4-BE49-F238E27FC236}">
              <a16:creationId xmlns:a16="http://schemas.microsoft.com/office/drawing/2014/main" id="{7C93A367-5DAB-4898-93D3-5233308B748E}"/>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2" name="直線コネクタ 651">
          <a:extLst>
            <a:ext uri="{FF2B5EF4-FFF2-40B4-BE49-F238E27FC236}">
              <a16:creationId xmlns:a16="http://schemas.microsoft.com/office/drawing/2014/main" id="{73E29FF0-9AE9-415E-BFCC-1E4E06C4FF71}"/>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3" name="テキスト ボックス 652">
          <a:extLst>
            <a:ext uri="{FF2B5EF4-FFF2-40B4-BE49-F238E27FC236}">
              <a16:creationId xmlns:a16="http://schemas.microsoft.com/office/drawing/2014/main" id="{1EDB3726-8CF1-4F5B-8E93-F286FCF1A1BA}"/>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4" name="直線コネクタ 653">
          <a:extLst>
            <a:ext uri="{FF2B5EF4-FFF2-40B4-BE49-F238E27FC236}">
              <a16:creationId xmlns:a16="http://schemas.microsoft.com/office/drawing/2014/main" id="{F95E4B83-89E4-4470-B187-A038CD097613}"/>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5" name="テキスト ボックス 654">
          <a:extLst>
            <a:ext uri="{FF2B5EF4-FFF2-40B4-BE49-F238E27FC236}">
              <a16:creationId xmlns:a16="http://schemas.microsoft.com/office/drawing/2014/main" id="{64D72E15-ED8E-4FC5-A05E-F2CF4D96B490}"/>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6" name="直線コネクタ 655">
          <a:extLst>
            <a:ext uri="{FF2B5EF4-FFF2-40B4-BE49-F238E27FC236}">
              <a16:creationId xmlns:a16="http://schemas.microsoft.com/office/drawing/2014/main" id="{8B6A2857-74A8-4128-9B69-9F9870969599}"/>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7" name="テキスト ボックス 656">
          <a:extLst>
            <a:ext uri="{FF2B5EF4-FFF2-40B4-BE49-F238E27FC236}">
              <a16:creationId xmlns:a16="http://schemas.microsoft.com/office/drawing/2014/main" id="{C919105D-3AC1-4E17-8623-B0FA8C453B10}"/>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8" name="直線コネクタ 657">
          <a:extLst>
            <a:ext uri="{FF2B5EF4-FFF2-40B4-BE49-F238E27FC236}">
              <a16:creationId xmlns:a16="http://schemas.microsoft.com/office/drawing/2014/main" id="{5B26A466-0D69-47FD-949D-77E3BDFEE2B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児童館】&#10;有形固定資産減価償却率グラフ枠">
          <a:extLst>
            <a:ext uri="{FF2B5EF4-FFF2-40B4-BE49-F238E27FC236}">
              <a16:creationId xmlns:a16="http://schemas.microsoft.com/office/drawing/2014/main" id="{66BD3445-0093-476C-BFEC-D4001EDF9C9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168729</xdr:rowOff>
    </xdr:to>
    <xdr:cxnSp macro="">
      <xdr:nvCxnSpPr>
        <xdr:cNvPr id="660" name="直線コネクタ 659">
          <a:extLst>
            <a:ext uri="{FF2B5EF4-FFF2-40B4-BE49-F238E27FC236}">
              <a16:creationId xmlns:a16="http://schemas.microsoft.com/office/drawing/2014/main" id="{9A1C68F7-D9EF-408B-A1E7-8771EFF7B687}"/>
            </a:ext>
          </a:extLst>
        </xdr:cNvPr>
        <xdr:cNvCxnSpPr/>
      </xdr:nvCxnSpPr>
      <xdr:spPr>
        <a:xfrm flipV="1">
          <a:off x="14696439" y="12641489"/>
          <a:ext cx="0" cy="14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1" name="【児童館】&#10;有形固定資産減価償却率最小値テキスト">
          <a:extLst>
            <a:ext uri="{FF2B5EF4-FFF2-40B4-BE49-F238E27FC236}">
              <a16:creationId xmlns:a16="http://schemas.microsoft.com/office/drawing/2014/main" id="{30F9FDDA-AB4D-4080-9F2E-371F98BA9E15}"/>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2" name="直線コネクタ 661">
          <a:extLst>
            <a:ext uri="{FF2B5EF4-FFF2-40B4-BE49-F238E27FC236}">
              <a16:creationId xmlns:a16="http://schemas.microsoft.com/office/drawing/2014/main" id="{75697F21-0338-4C26-8CD3-12493D867D74}"/>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340478" cy="259045"/>
    <xdr:sp macro="" textlink="">
      <xdr:nvSpPr>
        <xdr:cNvPr id="663" name="【児童館】&#10;有形固定資産減価償却率最大値テキスト">
          <a:extLst>
            <a:ext uri="{FF2B5EF4-FFF2-40B4-BE49-F238E27FC236}">
              <a16:creationId xmlns:a16="http://schemas.microsoft.com/office/drawing/2014/main" id="{04B6EBB3-75AE-484E-B61B-F33623D32A35}"/>
            </a:ext>
          </a:extLst>
        </xdr:cNvPr>
        <xdr:cNvSpPr txBox="1"/>
      </xdr:nvSpPr>
      <xdr:spPr>
        <a:xfrm>
          <a:off x="14735175" y="124198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664" name="直線コネクタ 663">
          <a:extLst>
            <a:ext uri="{FF2B5EF4-FFF2-40B4-BE49-F238E27FC236}">
              <a16:creationId xmlns:a16="http://schemas.microsoft.com/office/drawing/2014/main" id="{A11EE397-52BA-4D72-B5BD-013D60BB9B39}"/>
            </a:ext>
          </a:extLst>
        </xdr:cNvPr>
        <xdr:cNvCxnSpPr/>
      </xdr:nvCxnSpPr>
      <xdr:spPr>
        <a:xfrm>
          <a:off x="14611350" y="126414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665" name="【児童館】&#10;有形固定資産減価償却率平均値テキスト">
          <a:extLst>
            <a:ext uri="{FF2B5EF4-FFF2-40B4-BE49-F238E27FC236}">
              <a16:creationId xmlns:a16="http://schemas.microsoft.com/office/drawing/2014/main" id="{F5E6D726-24D7-46C1-89AD-321EDBAAE7B7}"/>
            </a:ext>
          </a:extLst>
        </xdr:cNvPr>
        <xdr:cNvSpPr txBox="1"/>
      </xdr:nvSpPr>
      <xdr:spPr>
        <a:xfrm>
          <a:off x="14735175" y="13271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66" name="フローチャート: 判断 665">
          <a:extLst>
            <a:ext uri="{FF2B5EF4-FFF2-40B4-BE49-F238E27FC236}">
              <a16:creationId xmlns:a16="http://schemas.microsoft.com/office/drawing/2014/main" id="{0BE3815E-C4F7-4F73-A53B-010CC090A4B1}"/>
            </a:ext>
          </a:extLst>
        </xdr:cNvPr>
        <xdr:cNvSpPr/>
      </xdr:nvSpPr>
      <xdr:spPr>
        <a:xfrm>
          <a:off x="14649450" y="134101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10161</xdr:rowOff>
    </xdr:from>
    <xdr:to>
      <xdr:col>81</xdr:col>
      <xdr:colOff>101600</xdr:colOff>
      <xdr:row>84</xdr:row>
      <xdr:rowOff>111761</xdr:rowOff>
    </xdr:to>
    <xdr:sp macro="" textlink="">
      <xdr:nvSpPr>
        <xdr:cNvPr id="667" name="フローチャート: 判断 666">
          <a:extLst>
            <a:ext uri="{FF2B5EF4-FFF2-40B4-BE49-F238E27FC236}">
              <a16:creationId xmlns:a16="http://schemas.microsoft.com/office/drawing/2014/main" id="{3FF5DF95-CA67-4194-B377-2535AAACCCD9}"/>
            </a:ext>
          </a:extLst>
        </xdr:cNvPr>
        <xdr:cNvSpPr/>
      </xdr:nvSpPr>
      <xdr:spPr>
        <a:xfrm>
          <a:off x="13887450"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168548</xdr:rowOff>
    </xdr:from>
    <xdr:to>
      <xdr:col>76</xdr:col>
      <xdr:colOff>165100</xdr:colOff>
      <xdr:row>84</xdr:row>
      <xdr:rowOff>98698</xdr:rowOff>
    </xdr:to>
    <xdr:sp macro="" textlink="">
      <xdr:nvSpPr>
        <xdr:cNvPr id="668" name="フローチャート: 判断 667">
          <a:extLst>
            <a:ext uri="{FF2B5EF4-FFF2-40B4-BE49-F238E27FC236}">
              <a16:creationId xmlns:a16="http://schemas.microsoft.com/office/drawing/2014/main" id="{AF1ED696-6295-4A30-A319-9DDE705BA664}"/>
            </a:ext>
          </a:extLst>
        </xdr:cNvPr>
        <xdr:cNvSpPr/>
      </xdr:nvSpPr>
      <xdr:spPr>
        <a:xfrm>
          <a:off x="13096875" y="1360832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98334</xdr:rowOff>
    </xdr:from>
    <xdr:to>
      <xdr:col>72</xdr:col>
      <xdr:colOff>38100</xdr:colOff>
      <xdr:row>84</xdr:row>
      <xdr:rowOff>28484</xdr:rowOff>
    </xdr:to>
    <xdr:sp macro="" textlink="">
      <xdr:nvSpPr>
        <xdr:cNvPr id="669" name="フローチャート: 判断 668">
          <a:extLst>
            <a:ext uri="{FF2B5EF4-FFF2-40B4-BE49-F238E27FC236}">
              <a16:creationId xmlns:a16="http://schemas.microsoft.com/office/drawing/2014/main" id="{2C42070F-2BB4-4209-BE10-1045320EAA21}"/>
            </a:ext>
          </a:extLst>
        </xdr:cNvPr>
        <xdr:cNvSpPr/>
      </xdr:nvSpPr>
      <xdr:spPr>
        <a:xfrm>
          <a:off x="12296775" y="135476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104866</xdr:rowOff>
    </xdr:from>
    <xdr:to>
      <xdr:col>67</xdr:col>
      <xdr:colOff>101600</xdr:colOff>
      <xdr:row>84</xdr:row>
      <xdr:rowOff>35016</xdr:rowOff>
    </xdr:to>
    <xdr:sp macro="" textlink="">
      <xdr:nvSpPr>
        <xdr:cNvPr id="670" name="フローチャート: 判断 669">
          <a:extLst>
            <a:ext uri="{FF2B5EF4-FFF2-40B4-BE49-F238E27FC236}">
              <a16:creationId xmlns:a16="http://schemas.microsoft.com/office/drawing/2014/main" id="{017EA57B-F87F-4AAF-A7F1-AA1BA168C270}"/>
            </a:ext>
          </a:extLst>
        </xdr:cNvPr>
        <xdr:cNvSpPr/>
      </xdr:nvSpPr>
      <xdr:spPr>
        <a:xfrm>
          <a:off x="11487150" y="135509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F46C2CD9-B338-468E-BC66-B7BB619919A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754F455D-6DFF-45F5-9037-8502BD0650EC}"/>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597C1800-7760-4BD8-9497-9D674D4A44A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CBE4EFE1-0506-4E2B-9381-A3F793262FC9}"/>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3AE5456F-4411-45BB-A971-F864550EB2DE}"/>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121194</xdr:rowOff>
    </xdr:from>
    <xdr:to>
      <xdr:col>85</xdr:col>
      <xdr:colOff>177800</xdr:colOff>
      <xdr:row>86</xdr:row>
      <xdr:rowOff>51344</xdr:rowOff>
    </xdr:to>
    <xdr:sp macro="" textlink="">
      <xdr:nvSpPr>
        <xdr:cNvPr id="676" name="楕円 675">
          <a:extLst>
            <a:ext uri="{FF2B5EF4-FFF2-40B4-BE49-F238E27FC236}">
              <a16:creationId xmlns:a16="http://schemas.microsoft.com/office/drawing/2014/main" id="{EC4A0CEA-F614-4663-87CD-57B94EF75A47}"/>
            </a:ext>
          </a:extLst>
        </xdr:cNvPr>
        <xdr:cNvSpPr/>
      </xdr:nvSpPr>
      <xdr:spPr>
        <a:xfrm>
          <a:off x="14649450" y="1389751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99621</xdr:rowOff>
    </xdr:from>
    <xdr:ext cx="405111" cy="259045"/>
    <xdr:sp macro="" textlink="">
      <xdr:nvSpPr>
        <xdr:cNvPr id="677" name="【児童館】&#10;有形固定資産減価償却率該当値テキスト">
          <a:extLst>
            <a:ext uri="{FF2B5EF4-FFF2-40B4-BE49-F238E27FC236}">
              <a16:creationId xmlns:a16="http://schemas.microsoft.com/office/drawing/2014/main" id="{7122F41F-9664-41AE-81BB-791D11BCA48C}"/>
            </a:ext>
          </a:extLst>
        </xdr:cNvPr>
        <xdr:cNvSpPr txBox="1"/>
      </xdr:nvSpPr>
      <xdr:spPr>
        <a:xfrm>
          <a:off x="14735175" y="13875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86905</xdr:rowOff>
    </xdr:from>
    <xdr:to>
      <xdr:col>81</xdr:col>
      <xdr:colOff>101600</xdr:colOff>
      <xdr:row>86</xdr:row>
      <xdr:rowOff>17055</xdr:rowOff>
    </xdr:to>
    <xdr:sp macro="" textlink="">
      <xdr:nvSpPr>
        <xdr:cNvPr id="678" name="楕円 677">
          <a:extLst>
            <a:ext uri="{FF2B5EF4-FFF2-40B4-BE49-F238E27FC236}">
              <a16:creationId xmlns:a16="http://schemas.microsoft.com/office/drawing/2014/main" id="{C9773B23-D920-4135-A28B-44716870E2F1}"/>
            </a:ext>
          </a:extLst>
        </xdr:cNvPr>
        <xdr:cNvSpPr/>
      </xdr:nvSpPr>
      <xdr:spPr>
        <a:xfrm>
          <a:off x="13887450" y="138568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137705</xdr:rowOff>
    </xdr:from>
    <xdr:to>
      <xdr:col>85</xdr:col>
      <xdr:colOff>127000</xdr:colOff>
      <xdr:row>86</xdr:row>
      <xdr:rowOff>544</xdr:rowOff>
    </xdr:to>
    <xdr:cxnSp macro="">
      <xdr:nvCxnSpPr>
        <xdr:cNvPr id="679" name="直線コネクタ 678">
          <a:extLst>
            <a:ext uri="{FF2B5EF4-FFF2-40B4-BE49-F238E27FC236}">
              <a16:creationId xmlns:a16="http://schemas.microsoft.com/office/drawing/2014/main" id="{D9920D35-DB4B-4951-AA54-C0D5A924870A}"/>
            </a:ext>
          </a:extLst>
        </xdr:cNvPr>
        <xdr:cNvCxnSpPr/>
      </xdr:nvCxnSpPr>
      <xdr:spPr>
        <a:xfrm>
          <a:off x="13935075" y="13914030"/>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47716</xdr:rowOff>
    </xdr:from>
    <xdr:to>
      <xdr:col>76</xdr:col>
      <xdr:colOff>165100</xdr:colOff>
      <xdr:row>85</xdr:row>
      <xdr:rowOff>149316</xdr:rowOff>
    </xdr:to>
    <xdr:sp macro="" textlink="">
      <xdr:nvSpPr>
        <xdr:cNvPr id="680" name="楕円 679">
          <a:extLst>
            <a:ext uri="{FF2B5EF4-FFF2-40B4-BE49-F238E27FC236}">
              <a16:creationId xmlns:a16="http://schemas.microsoft.com/office/drawing/2014/main" id="{C542BCAE-2678-4BF0-8272-DF921D3B4823}"/>
            </a:ext>
          </a:extLst>
        </xdr:cNvPr>
        <xdr:cNvSpPr/>
      </xdr:nvSpPr>
      <xdr:spPr>
        <a:xfrm>
          <a:off x="13096875" y="138176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98516</xdr:rowOff>
    </xdr:from>
    <xdr:to>
      <xdr:col>81</xdr:col>
      <xdr:colOff>50800</xdr:colOff>
      <xdr:row>85</xdr:row>
      <xdr:rowOff>137705</xdr:rowOff>
    </xdr:to>
    <xdr:cxnSp macro="">
      <xdr:nvCxnSpPr>
        <xdr:cNvPr id="681" name="直線コネクタ 680">
          <a:extLst>
            <a:ext uri="{FF2B5EF4-FFF2-40B4-BE49-F238E27FC236}">
              <a16:creationId xmlns:a16="http://schemas.microsoft.com/office/drawing/2014/main" id="{56BB447D-91D3-464E-BF5F-EE7549AD9711}"/>
            </a:ext>
          </a:extLst>
        </xdr:cNvPr>
        <xdr:cNvCxnSpPr/>
      </xdr:nvCxnSpPr>
      <xdr:spPr>
        <a:xfrm>
          <a:off x="13144500" y="13874841"/>
          <a:ext cx="7905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8527</xdr:rowOff>
    </xdr:from>
    <xdr:to>
      <xdr:col>72</xdr:col>
      <xdr:colOff>38100</xdr:colOff>
      <xdr:row>85</xdr:row>
      <xdr:rowOff>110127</xdr:rowOff>
    </xdr:to>
    <xdr:sp macro="" textlink="">
      <xdr:nvSpPr>
        <xdr:cNvPr id="682" name="楕円 681">
          <a:extLst>
            <a:ext uri="{FF2B5EF4-FFF2-40B4-BE49-F238E27FC236}">
              <a16:creationId xmlns:a16="http://schemas.microsoft.com/office/drawing/2014/main" id="{A1F712F6-CE2D-46F6-8536-1597C561171B}"/>
            </a:ext>
          </a:extLst>
        </xdr:cNvPr>
        <xdr:cNvSpPr/>
      </xdr:nvSpPr>
      <xdr:spPr>
        <a:xfrm>
          <a:off x="12296775" y="137848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59327</xdr:rowOff>
    </xdr:from>
    <xdr:to>
      <xdr:col>76</xdr:col>
      <xdr:colOff>114300</xdr:colOff>
      <xdr:row>85</xdr:row>
      <xdr:rowOff>98516</xdr:rowOff>
    </xdr:to>
    <xdr:cxnSp macro="">
      <xdr:nvCxnSpPr>
        <xdr:cNvPr id="683" name="直線コネクタ 682">
          <a:extLst>
            <a:ext uri="{FF2B5EF4-FFF2-40B4-BE49-F238E27FC236}">
              <a16:creationId xmlns:a16="http://schemas.microsoft.com/office/drawing/2014/main" id="{BFC8DED1-111A-4B90-9E47-886452BD2E8A}"/>
            </a:ext>
          </a:extLst>
        </xdr:cNvPr>
        <xdr:cNvCxnSpPr/>
      </xdr:nvCxnSpPr>
      <xdr:spPr>
        <a:xfrm>
          <a:off x="12344400" y="13832477"/>
          <a:ext cx="800100" cy="4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140788</xdr:rowOff>
    </xdr:from>
    <xdr:to>
      <xdr:col>67</xdr:col>
      <xdr:colOff>101600</xdr:colOff>
      <xdr:row>85</xdr:row>
      <xdr:rowOff>70938</xdr:rowOff>
    </xdr:to>
    <xdr:sp macro="" textlink="">
      <xdr:nvSpPr>
        <xdr:cNvPr id="684" name="楕円 683">
          <a:extLst>
            <a:ext uri="{FF2B5EF4-FFF2-40B4-BE49-F238E27FC236}">
              <a16:creationId xmlns:a16="http://schemas.microsoft.com/office/drawing/2014/main" id="{22690AF1-CCCA-42D0-99E1-06E56B9CF679}"/>
            </a:ext>
          </a:extLst>
        </xdr:cNvPr>
        <xdr:cNvSpPr/>
      </xdr:nvSpPr>
      <xdr:spPr>
        <a:xfrm>
          <a:off x="11487150" y="137551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20138</xdr:rowOff>
    </xdr:from>
    <xdr:to>
      <xdr:col>71</xdr:col>
      <xdr:colOff>177800</xdr:colOff>
      <xdr:row>85</xdr:row>
      <xdr:rowOff>59327</xdr:rowOff>
    </xdr:to>
    <xdr:cxnSp macro="">
      <xdr:nvCxnSpPr>
        <xdr:cNvPr id="685" name="直線コネクタ 684">
          <a:extLst>
            <a:ext uri="{FF2B5EF4-FFF2-40B4-BE49-F238E27FC236}">
              <a16:creationId xmlns:a16="http://schemas.microsoft.com/office/drawing/2014/main" id="{B3617DEF-264B-4B35-B520-D64BF785034D}"/>
            </a:ext>
          </a:extLst>
        </xdr:cNvPr>
        <xdr:cNvCxnSpPr/>
      </xdr:nvCxnSpPr>
      <xdr:spPr>
        <a:xfrm>
          <a:off x="11534775" y="13793288"/>
          <a:ext cx="80962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128288</xdr:rowOff>
    </xdr:from>
    <xdr:ext cx="405111" cy="259045"/>
    <xdr:sp macro="" textlink="">
      <xdr:nvSpPr>
        <xdr:cNvPr id="686" name="n_1aveValue【児童館】&#10;有形固定資産減価償却率">
          <a:extLst>
            <a:ext uri="{FF2B5EF4-FFF2-40B4-BE49-F238E27FC236}">
              <a16:creationId xmlns:a16="http://schemas.microsoft.com/office/drawing/2014/main" id="{CE0FE02D-C7FF-461D-A5BF-CE1A20212DC4}"/>
            </a:ext>
          </a:extLst>
        </xdr:cNvPr>
        <xdr:cNvSpPr txBox="1"/>
      </xdr:nvSpPr>
      <xdr:spPr>
        <a:xfrm>
          <a:off x="13745219" y="1341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115225</xdr:rowOff>
    </xdr:from>
    <xdr:ext cx="405111" cy="259045"/>
    <xdr:sp macro="" textlink="">
      <xdr:nvSpPr>
        <xdr:cNvPr id="687" name="n_2aveValue【児童館】&#10;有形固定資産減価償却率">
          <a:extLst>
            <a:ext uri="{FF2B5EF4-FFF2-40B4-BE49-F238E27FC236}">
              <a16:creationId xmlns:a16="http://schemas.microsoft.com/office/drawing/2014/main" id="{483BB26D-24D5-42DA-8ED8-8C60FBD01F07}"/>
            </a:ext>
          </a:extLst>
        </xdr:cNvPr>
        <xdr:cNvSpPr txBox="1"/>
      </xdr:nvSpPr>
      <xdr:spPr>
        <a:xfrm>
          <a:off x="12964169" y="13402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45011</xdr:rowOff>
    </xdr:from>
    <xdr:ext cx="405111" cy="259045"/>
    <xdr:sp macro="" textlink="">
      <xdr:nvSpPr>
        <xdr:cNvPr id="688" name="n_3aveValue【児童館】&#10;有形固定資産減価償却率">
          <a:extLst>
            <a:ext uri="{FF2B5EF4-FFF2-40B4-BE49-F238E27FC236}">
              <a16:creationId xmlns:a16="http://schemas.microsoft.com/office/drawing/2014/main" id="{CB68C1B7-0173-4221-8EBF-0AFAF482C4B0}"/>
            </a:ext>
          </a:extLst>
        </xdr:cNvPr>
        <xdr:cNvSpPr txBox="1"/>
      </xdr:nvSpPr>
      <xdr:spPr>
        <a:xfrm>
          <a:off x="12164069" y="1333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51543</xdr:rowOff>
    </xdr:from>
    <xdr:ext cx="405111" cy="259045"/>
    <xdr:sp macro="" textlink="">
      <xdr:nvSpPr>
        <xdr:cNvPr id="689" name="n_4aveValue【児童館】&#10;有形固定資産減価償却率">
          <a:extLst>
            <a:ext uri="{FF2B5EF4-FFF2-40B4-BE49-F238E27FC236}">
              <a16:creationId xmlns:a16="http://schemas.microsoft.com/office/drawing/2014/main" id="{0FC69DD0-4C48-4F8C-AD5A-66DEDF98F681}"/>
            </a:ext>
          </a:extLst>
        </xdr:cNvPr>
        <xdr:cNvSpPr txBox="1"/>
      </xdr:nvSpPr>
      <xdr:spPr>
        <a:xfrm>
          <a:off x="11354444" y="13335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8182</xdr:rowOff>
    </xdr:from>
    <xdr:ext cx="405111" cy="259045"/>
    <xdr:sp macro="" textlink="">
      <xdr:nvSpPr>
        <xdr:cNvPr id="690" name="n_1mainValue【児童館】&#10;有形固定資産減価償却率">
          <a:extLst>
            <a:ext uri="{FF2B5EF4-FFF2-40B4-BE49-F238E27FC236}">
              <a16:creationId xmlns:a16="http://schemas.microsoft.com/office/drawing/2014/main" id="{49F3F762-507E-48EC-98C2-29E6EC541DFE}"/>
            </a:ext>
          </a:extLst>
        </xdr:cNvPr>
        <xdr:cNvSpPr txBox="1"/>
      </xdr:nvSpPr>
      <xdr:spPr>
        <a:xfrm>
          <a:off x="13745219" y="1394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140443</xdr:rowOff>
    </xdr:from>
    <xdr:ext cx="405111" cy="259045"/>
    <xdr:sp macro="" textlink="">
      <xdr:nvSpPr>
        <xdr:cNvPr id="691" name="n_2mainValue【児童館】&#10;有形固定資産減価償却率">
          <a:extLst>
            <a:ext uri="{FF2B5EF4-FFF2-40B4-BE49-F238E27FC236}">
              <a16:creationId xmlns:a16="http://schemas.microsoft.com/office/drawing/2014/main" id="{A97C3849-C053-44EB-9D85-88085958E7E2}"/>
            </a:ext>
          </a:extLst>
        </xdr:cNvPr>
        <xdr:cNvSpPr txBox="1"/>
      </xdr:nvSpPr>
      <xdr:spPr>
        <a:xfrm>
          <a:off x="12964169" y="1391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101254</xdr:rowOff>
    </xdr:from>
    <xdr:ext cx="405111" cy="259045"/>
    <xdr:sp macro="" textlink="">
      <xdr:nvSpPr>
        <xdr:cNvPr id="692" name="n_3mainValue【児童館】&#10;有形固定資産減価償却率">
          <a:extLst>
            <a:ext uri="{FF2B5EF4-FFF2-40B4-BE49-F238E27FC236}">
              <a16:creationId xmlns:a16="http://schemas.microsoft.com/office/drawing/2014/main" id="{307376D0-1047-487C-BD77-B1B3756B3585}"/>
            </a:ext>
          </a:extLst>
        </xdr:cNvPr>
        <xdr:cNvSpPr txBox="1"/>
      </xdr:nvSpPr>
      <xdr:spPr>
        <a:xfrm>
          <a:off x="12164069" y="13877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62065</xdr:rowOff>
    </xdr:from>
    <xdr:ext cx="405111" cy="259045"/>
    <xdr:sp macro="" textlink="">
      <xdr:nvSpPr>
        <xdr:cNvPr id="693" name="n_4mainValue【児童館】&#10;有形固定資産減価償却率">
          <a:extLst>
            <a:ext uri="{FF2B5EF4-FFF2-40B4-BE49-F238E27FC236}">
              <a16:creationId xmlns:a16="http://schemas.microsoft.com/office/drawing/2014/main" id="{1B503095-5560-4429-92F5-F71B31D533A9}"/>
            </a:ext>
          </a:extLst>
        </xdr:cNvPr>
        <xdr:cNvSpPr txBox="1"/>
      </xdr:nvSpPr>
      <xdr:spPr>
        <a:xfrm>
          <a:off x="11354444" y="1383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40F883C2-C41C-4154-83B6-F31E4BBD7EF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1EFB488D-ACB0-42E8-A3E0-10E1B13494B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846D4764-6FB5-47C9-81AF-F275A929BB3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9CF4069E-5FEE-4F9C-9938-2D72F0CC7EF8}"/>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EFF624F7-1B89-4D67-B2A0-E5E0A45DCC64}"/>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D3C788DF-6860-4C25-BC04-7C95C1C6E229}"/>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B7D05796-01F3-443C-9F99-AA5A14DF752B}"/>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758CAF62-7EEA-41B3-B901-11E5268043AD}"/>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a:extLst>
            <a:ext uri="{FF2B5EF4-FFF2-40B4-BE49-F238E27FC236}">
              <a16:creationId xmlns:a16="http://schemas.microsoft.com/office/drawing/2014/main" id="{1A651E3D-5A0E-42E1-A43B-9BB7B0902FD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a:extLst>
            <a:ext uri="{FF2B5EF4-FFF2-40B4-BE49-F238E27FC236}">
              <a16:creationId xmlns:a16="http://schemas.microsoft.com/office/drawing/2014/main" id="{F27860D6-2749-4E38-9550-171EEEF12AA8}"/>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4" name="直線コネクタ 703">
          <a:extLst>
            <a:ext uri="{FF2B5EF4-FFF2-40B4-BE49-F238E27FC236}">
              <a16:creationId xmlns:a16="http://schemas.microsoft.com/office/drawing/2014/main" id="{8F8636B5-531F-4A19-A59E-E3E17E9113DB}"/>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5" name="テキスト ボックス 704">
          <a:extLst>
            <a:ext uri="{FF2B5EF4-FFF2-40B4-BE49-F238E27FC236}">
              <a16:creationId xmlns:a16="http://schemas.microsoft.com/office/drawing/2014/main" id="{476ABC70-5F10-4019-A6FE-4178F09A00B8}"/>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6" name="直線コネクタ 705">
          <a:extLst>
            <a:ext uri="{FF2B5EF4-FFF2-40B4-BE49-F238E27FC236}">
              <a16:creationId xmlns:a16="http://schemas.microsoft.com/office/drawing/2014/main" id="{89D71AF6-8E5E-49EC-8019-A1658DB13DDE}"/>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7" name="テキスト ボックス 706">
          <a:extLst>
            <a:ext uri="{FF2B5EF4-FFF2-40B4-BE49-F238E27FC236}">
              <a16:creationId xmlns:a16="http://schemas.microsoft.com/office/drawing/2014/main" id="{2CB9FCE8-1026-4E39-97F6-501D97CDF526}"/>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8" name="直線コネクタ 707">
          <a:extLst>
            <a:ext uri="{FF2B5EF4-FFF2-40B4-BE49-F238E27FC236}">
              <a16:creationId xmlns:a16="http://schemas.microsoft.com/office/drawing/2014/main" id="{DD425B47-7DC0-4B17-A322-D88029A3C025}"/>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9" name="テキスト ボックス 708">
          <a:extLst>
            <a:ext uri="{FF2B5EF4-FFF2-40B4-BE49-F238E27FC236}">
              <a16:creationId xmlns:a16="http://schemas.microsoft.com/office/drawing/2014/main" id="{2398FA86-739C-48AF-A758-10354BB6759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0" name="直線コネクタ 709">
          <a:extLst>
            <a:ext uri="{FF2B5EF4-FFF2-40B4-BE49-F238E27FC236}">
              <a16:creationId xmlns:a16="http://schemas.microsoft.com/office/drawing/2014/main" id="{847E9C1E-86E2-489B-A3A3-DB2BD1CF6F25}"/>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1" name="テキスト ボックス 710">
          <a:extLst>
            <a:ext uri="{FF2B5EF4-FFF2-40B4-BE49-F238E27FC236}">
              <a16:creationId xmlns:a16="http://schemas.microsoft.com/office/drawing/2014/main" id="{CE35ACB9-804D-49AE-AEF7-ED8FA069FDE6}"/>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2" name="直線コネクタ 711">
          <a:extLst>
            <a:ext uri="{FF2B5EF4-FFF2-40B4-BE49-F238E27FC236}">
              <a16:creationId xmlns:a16="http://schemas.microsoft.com/office/drawing/2014/main" id="{C195B220-3286-4D90-8E56-BCE5CD76770A}"/>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3" name="テキスト ボックス 712">
          <a:extLst>
            <a:ext uri="{FF2B5EF4-FFF2-40B4-BE49-F238E27FC236}">
              <a16:creationId xmlns:a16="http://schemas.microsoft.com/office/drawing/2014/main" id="{2FA77610-4335-4656-A9BF-21BE9F1B4DC1}"/>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4" name="直線コネクタ 713">
          <a:extLst>
            <a:ext uri="{FF2B5EF4-FFF2-40B4-BE49-F238E27FC236}">
              <a16:creationId xmlns:a16="http://schemas.microsoft.com/office/drawing/2014/main" id="{5C4BCC59-807C-4E9B-BBA5-1735C9A9022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5" name="テキスト ボックス 714">
          <a:extLst>
            <a:ext uri="{FF2B5EF4-FFF2-40B4-BE49-F238E27FC236}">
              <a16:creationId xmlns:a16="http://schemas.microsoft.com/office/drawing/2014/main" id="{CA448427-461A-4B0E-888F-EDF6EE16217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6" name="【児童館】&#10;一人当たり面積グラフ枠">
          <a:extLst>
            <a:ext uri="{FF2B5EF4-FFF2-40B4-BE49-F238E27FC236}">
              <a16:creationId xmlns:a16="http://schemas.microsoft.com/office/drawing/2014/main" id="{2A94095C-CF78-4301-BA7C-168B9A0194E7}"/>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99061</xdr:rowOff>
    </xdr:to>
    <xdr:cxnSp macro="">
      <xdr:nvCxnSpPr>
        <xdr:cNvPr id="717" name="直線コネクタ 716">
          <a:extLst>
            <a:ext uri="{FF2B5EF4-FFF2-40B4-BE49-F238E27FC236}">
              <a16:creationId xmlns:a16="http://schemas.microsoft.com/office/drawing/2014/main" id="{A6FF7EF2-9EB3-4269-B067-61EFC1A9266E}"/>
            </a:ext>
          </a:extLst>
        </xdr:cNvPr>
        <xdr:cNvCxnSpPr/>
      </xdr:nvCxnSpPr>
      <xdr:spPr>
        <a:xfrm flipV="1">
          <a:off x="19954239" y="12611100"/>
          <a:ext cx="0" cy="1426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8" name="【児童館】&#10;一人当たり面積最小値テキスト">
          <a:extLst>
            <a:ext uri="{FF2B5EF4-FFF2-40B4-BE49-F238E27FC236}">
              <a16:creationId xmlns:a16="http://schemas.microsoft.com/office/drawing/2014/main" id="{B40170D5-7BE0-46EE-B816-C6EF99C35297}"/>
            </a:ext>
          </a:extLst>
        </xdr:cNvPr>
        <xdr:cNvSpPr txBox="1"/>
      </xdr:nvSpPr>
      <xdr:spPr>
        <a:xfrm>
          <a:off x="19992975"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9" name="直線コネクタ 718">
          <a:extLst>
            <a:ext uri="{FF2B5EF4-FFF2-40B4-BE49-F238E27FC236}">
              <a16:creationId xmlns:a16="http://schemas.microsoft.com/office/drawing/2014/main" id="{93E47F87-69D0-4508-A27F-3528BA02027B}"/>
            </a:ext>
          </a:extLst>
        </xdr:cNvPr>
        <xdr:cNvCxnSpPr/>
      </xdr:nvCxnSpPr>
      <xdr:spPr>
        <a:xfrm>
          <a:off x="19878675" y="14037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20" name="【児童館】&#10;一人当たり面積最大値テキスト">
          <a:extLst>
            <a:ext uri="{FF2B5EF4-FFF2-40B4-BE49-F238E27FC236}">
              <a16:creationId xmlns:a16="http://schemas.microsoft.com/office/drawing/2014/main" id="{A8FC9FF7-C434-4ADD-97C5-D16FCD1261F1}"/>
            </a:ext>
          </a:extLst>
        </xdr:cNvPr>
        <xdr:cNvSpPr txBox="1"/>
      </xdr:nvSpPr>
      <xdr:spPr>
        <a:xfrm>
          <a:off x="19992975" y="1239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21" name="直線コネクタ 720">
          <a:extLst>
            <a:ext uri="{FF2B5EF4-FFF2-40B4-BE49-F238E27FC236}">
              <a16:creationId xmlns:a16="http://schemas.microsoft.com/office/drawing/2014/main" id="{813FB05C-6DE1-4A97-B611-1A8716CF7726}"/>
            </a:ext>
          </a:extLst>
        </xdr:cNvPr>
        <xdr:cNvCxnSpPr/>
      </xdr:nvCxnSpPr>
      <xdr:spPr>
        <a:xfrm>
          <a:off x="198786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722" name="【児童館】&#10;一人当たり面積平均値テキスト">
          <a:extLst>
            <a:ext uri="{FF2B5EF4-FFF2-40B4-BE49-F238E27FC236}">
              <a16:creationId xmlns:a16="http://schemas.microsoft.com/office/drawing/2014/main" id="{B2F51B90-65DF-48D4-85EF-619A9A96F841}"/>
            </a:ext>
          </a:extLst>
        </xdr:cNvPr>
        <xdr:cNvSpPr txBox="1"/>
      </xdr:nvSpPr>
      <xdr:spPr>
        <a:xfrm>
          <a:off x="19992975" y="13593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3" name="フローチャート: 判断 722">
          <a:extLst>
            <a:ext uri="{FF2B5EF4-FFF2-40B4-BE49-F238E27FC236}">
              <a16:creationId xmlns:a16="http://schemas.microsoft.com/office/drawing/2014/main" id="{9158A8F7-81EF-4471-A37A-7B827F7EB555}"/>
            </a:ext>
          </a:extLst>
        </xdr:cNvPr>
        <xdr:cNvSpPr/>
      </xdr:nvSpPr>
      <xdr:spPr>
        <a:xfrm>
          <a:off x="19897725" y="137325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116839</xdr:rowOff>
    </xdr:from>
    <xdr:to>
      <xdr:col>112</xdr:col>
      <xdr:colOff>38100</xdr:colOff>
      <xdr:row>85</xdr:row>
      <xdr:rowOff>46989</xdr:rowOff>
    </xdr:to>
    <xdr:sp macro="" textlink="">
      <xdr:nvSpPr>
        <xdr:cNvPr id="724" name="フローチャート: 判断 723">
          <a:extLst>
            <a:ext uri="{FF2B5EF4-FFF2-40B4-BE49-F238E27FC236}">
              <a16:creationId xmlns:a16="http://schemas.microsoft.com/office/drawing/2014/main" id="{EDAA5F16-F3C5-4A3F-998B-F188BC503363}"/>
            </a:ext>
          </a:extLst>
        </xdr:cNvPr>
        <xdr:cNvSpPr/>
      </xdr:nvSpPr>
      <xdr:spPr>
        <a:xfrm>
          <a:off x="19154775" y="137280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25" name="フローチャート: 判断 724">
          <a:extLst>
            <a:ext uri="{FF2B5EF4-FFF2-40B4-BE49-F238E27FC236}">
              <a16:creationId xmlns:a16="http://schemas.microsoft.com/office/drawing/2014/main" id="{521453F2-0DAA-441C-8D0B-89B729D370F2}"/>
            </a:ext>
          </a:extLst>
        </xdr:cNvPr>
        <xdr:cNvSpPr/>
      </xdr:nvSpPr>
      <xdr:spPr>
        <a:xfrm>
          <a:off x="18345150" y="1371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26" name="フローチャート: 判断 725">
          <a:extLst>
            <a:ext uri="{FF2B5EF4-FFF2-40B4-BE49-F238E27FC236}">
              <a16:creationId xmlns:a16="http://schemas.microsoft.com/office/drawing/2014/main" id="{D6DC362C-1F31-494B-9089-D627AA050C2A}"/>
            </a:ext>
          </a:extLst>
        </xdr:cNvPr>
        <xdr:cNvSpPr/>
      </xdr:nvSpPr>
      <xdr:spPr>
        <a:xfrm>
          <a:off x="17554575" y="137661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27" name="フローチャート: 判断 726">
          <a:extLst>
            <a:ext uri="{FF2B5EF4-FFF2-40B4-BE49-F238E27FC236}">
              <a16:creationId xmlns:a16="http://schemas.microsoft.com/office/drawing/2014/main" id="{2B6B1888-F7A4-4D77-8B82-3ABF2DFD280D}"/>
            </a:ext>
          </a:extLst>
        </xdr:cNvPr>
        <xdr:cNvSpPr/>
      </xdr:nvSpPr>
      <xdr:spPr>
        <a:xfrm>
          <a:off x="16754475" y="13755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58C697F8-CF01-41A2-A9D1-40BB11C7CC1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52F47727-A8FC-4216-9FBF-703D568FC7DE}"/>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C992CDF6-E5F3-4D77-8D58-5A3E33670530}"/>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EC5413C2-F524-421F-9F18-729D5ED1F184}"/>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971E691E-B533-4F77-9B0B-D66E69D7387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733" name="楕円 732">
          <a:extLst>
            <a:ext uri="{FF2B5EF4-FFF2-40B4-BE49-F238E27FC236}">
              <a16:creationId xmlns:a16="http://schemas.microsoft.com/office/drawing/2014/main" id="{556AA08D-122B-4EC4-A19A-8F3E46C3C4AB}"/>
            </a:ext>
          </a:extLst>
        </xdr:cNvPr>
        <xdr:cNvSpPr/>
      </xdr:nvSpPr>
      <xdr:spPr>
        <a:xfrm>
          <a:off x="19897725" y="139420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96538</xdr:rowOff>
    </xdr:from>
    <xdr:ext cx="469744" cy="259045"/>
    <xdr:sp macro="" textlink="">
      <xdr:nvSpPr>
        <xdr:cNvPr id="734" name="【児童館】&#10;一人当たり面積該当値テキスト">
          <a:extLst>
            <a:ext uri="{FF2B5EF4-FFF2-40B4-BE49-F238E27FC236}">
              <a16:creationId xmlns:a16="http://schemas.microsoft.com/office/drawing/2014/main" id="{9982EDD7-6574-4911-A5B4-8E6A8A8D57C4}"/>
            </a:ext>
          </a:extLst>
        </xdr:cNvPr>
        <xdr:cNvSpPr txBox="1"/>
      </xdr:nvSpPr>
      <xdr:spPr>
        <a:xfrm>
          <a:off x="19992975"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10161</xdr:rowOff>
    </xdr:from>
    <xdr:to>
      <xdr:col>112</xdr:col>
      <xdr:colOff>38100</xdr:colOff>
      <xdr:row>86</xdr:row>
      <xdr:rowOff>111761</xdr:rowOff>
    </xdr:to>
    <xdr:sp macro="" textlink="">
      <xdr:nvSpPr>
        <xdr:cNvPr id="735" name="楕円 734">
          <a:extLst>
            <a:ext uri="{FF2B5EF4-FFF2-40B4-BE49-F238E27FC236}">
              <a16:creationId xmlns:a16="http://schemas.microsoft.com/office/drawing/2014/main" id="{B9B7B03B-3B9B-407A-969A-FBF8C2121641}"/>
            </a:ext>
          </a:extLst>
        </xdr:cNvPr>
        <xdr:cNvSpPr/>
      </xdr:nvSpPr>
      <xdr:spPr>
        <a:xfrm>
          <a:off x="19154775" y="139420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60961</xdr:rowOff>
    </xdr:to>
    <xdr:cxnSp macro="">
      <xdr:nvCxnSpPr>
        <xdr:cNvPr id="736" name="直線コネクタ 735">
          <a:extLst>
            <a:ext uri="{FF2B5EF4-FFF2-40B4-BE49-F238E27FC236}">
              <a16:creationId xmlns:a16="http://schemas.microsoft.com/office/drawing/2014/main" id="{4A2F4F8B-44FE-4B89-8639-6FBF3CBB8CFB}"/>
            </a:ext>
          </a:extLst>
        </xdr:cNvPr>
        <xdr:cNvCxnSpPr/>
      </xdr:nvCxnSpPr>
      <xdr:spPr>
        <a:xfrm>
          <a:off x="19202400" y="1399921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10161</xdr:rowOff>
    </xdr:from>
    <xdr:to>
      <xdr:col>107</xdr:col>
      <xdr:colOff>101600</xdr:colOff>
      <xdr:row>86</xdr:row>
      <xdr:rowOff>111761</xdr:rowOff>
    </xdr:to>
    <xdr:sp macro="" textlink="">
      <xdr:nvSpPr>
        <xdr:cNvPr id="737" name="楕円 736">
          <a:extLst>
            <a:ext uri="{FF2B5EF4-FFF2-40B4-BE49-F238E27FC236}">
              <a16:creationId xmlns:a16="http://schemas.microsoft.com/office/drawing/2014/main" id="{F8A04657-103E-44A2-A9B2-54A60CB53186}"/>
            </a:ext>
          </a:extLst>
        </xdr:cNvPr>
        <xdr:cNvSpPr/>
      </xdr:nvSpPr>
      <xdr:spPr>
        <a:xfrm>
          <a:off x="18345150" y="139420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60961</xdr:rowOff>
    </xdr:from>
    <xdr:to>
      <xdr:col>111</xdr:col>
      <xdr:colOff>177800</xdr:colOff>
      <xdr:row>86</xdr:row>
      <xdr:rowOff>60961</xdr:rowOff>
    </xdr:to>
    <xdr:cxnSp macro="">
      <xdr:nvCxnSpPr>
        <xdr:cNvPr id="738" name="直線コネクタ 737">
          <a:extLst>
            <a:ext uri="{FF2B5EF4-FFF2-40B4-BE49-F238E27FC236}">
              <a16:creationId xmlns:a16="http://schemas.microsoft.com/office/drawing/2014/main" id="{6D7BEBF1-DCFC-4559-9590-1BCADEE22514}"/>
            </a:ext>
          </a:extLst>
        </xdr:cNvPr>
        <xdr:cNvCxnSpPr/>
      </xdr:nvCxnSpPr>
      <xdr:spPr>
        <a:xfrm>
          <a:off x="18392775" y="139992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10161</xdr:rowOff>
    </xdr:from>
    <xdr:to>
      <xdr:col>102</xdr:col>
      <xdr:colOff>165100</xdr:colOff>
      <xdr:row>86</xdr:row>
      <xdr:rowOff>111761</xdr:rowOff>
    </xdr:to>
    <xdr:sp macro="" textlink="">
      <xdr:nvSpPr>
        <xdr:cNvPr id="739" name="楕円 738">
          <a:extLst>
            <a:ext uri="{FF2B5EF4-FFF2-40B4-BE49-F238E27FC236}">
              <a16:creationId xmlns:a16="http://schemas.microsoft.com/office/drawing/2014/main" id="{DBEC687E-7FF3-48CF-BF81-76E30D8C67B7}"/>
            </a:ext>
          </a:extLst>
        </xdr:cNvPr>
        <xdr:cNvSpPr/>
      </xdr:nvSpPr>
      <xdr:spPr>
        <a:xfrm>
          <a:off x="17554575" y="139420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60961</xdr:rowOff>
    </xdr:to>
    <xdr:cxnSp macro="">
      <xdr:nvCxnSpPr>
        <xdr:cNvPr id="740" name="直線コネクタ 739">
          <a:extLst>
            <a:ext uri="{FF2B5EF4-FFF2-40B4-BE49-F238E27FC236}">
              <a16:creationId xmlns:a16="http://schemas.microsoft.com/office/drawing/2014/main" id="{6D4D4859-2F98-45C9-8D2F-872663D09A4A}"/>
            </a:ext>
          </a:extLst>
        </xdr:cNvPr>
        <xdr:cNvCxnSpPr/>
      </xdr:nvCxnSpPr>
      <xdr:spPr>
        <a:xfrm>
          <a:off x="17602200" y="139992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10161</xdr:rowOff>
    </xdr:from>
    <xdr:to>
      <xdr:col>98</xdr:col>
      <xdr:colOff>38100</xdr:colOff>
      <xdr:row>86</xdr:row>
      <xdr:rowOff>111761</xdr:rowOff>
    </xdr:to>
    <xdr:sp macro="" textlink="">
      <xdr:nvSpPr>
        <xdr:cNvPr id="741" name="楕円 740">
          <a:extLst>
            <a:ext uri="{FF2B5EF4-FFF2-40B4-BE49-F238E27FC236}">
              <a16:creationId xmlns:a16="http://schemas.microsoft.com/office/drawing/2014/main" id="{15DFBA04-0B5E-4E0A-B655-DDE210DB3304}"/>
            </a:ext>
          </a:extLst>
        </xdr:cNvPr>
        <xdr:cNvSpPr/>
      </xdr:nvSpPr>
      <xdr:spPr>
        <a:xfrm>
          <a:off x="16754475" y="139420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60961</xdr:rowOff>
    </xdr:from>
    <xdr:to>
      <xdr:col>102</xdr:col>
      <xdr:colOff>114300</xdr:colOff>
      <xdr:row>86</xdr:row>
      <xdr:rowOff>60961</xdr:rowOff>
    </xdr:to>
    <xdr:cxnSp macro="">
      <xdr:nvCxnSpPr>
        <xdr:cNvPr id="742" name="直線コネクタ 741">
          <a:extLst>
            <a:ext uri="{FF2B5EF4-FFF2-40B4-BE49-F238E27FC236}">
              <a16:creationId xmlns:a16="http://schemas.microsoft.com/office/drawing/2014/main" id="{56324755-A86E-4ACC-A0A0-4DA8B4FF87D5}"/>
            </a:ext>
          </a:extLst>
        </xdr:cNvPr>
        <xdr:cNvCxnSpPr/>
      </xdr:nvCxnSpPr>
      <xdr:spPr>
        <a:xfrm>
          <a:off x="16802100" y="1399921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63516</xdr:rowOff>
    </xdr:from>
    <xdr:ext cx="469744" cy="259045"/>
    <xdr:sp macro="" textlink="">
      <xdr:nvSpPr>
        <xdr:cNvPr id="743" name="n_1aveValue【児童館】&#10;一人当たり面積">
          <a:extLst>
            <a:ext uri="{FF2B5EF4-FFF2-40B4-BE49-F238E27FC236}">
              <a16:creationId xmlns:a16="http://schemas.microsoft.com/office/drawing/2014/main" id="{29BA0CA6-19A6-41BC-A241-98742A24E3F9}"/>
            </a:ext>
          </a:extLst>
        </xdr:cNvPr>
        <xdr:cNvSpPr txBox="1"/>
      </xdr:nvSpPr>
      <xdr:spPr>
        <a:xfrm>
          <a:off x="18983402" y="1351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44" name="n_2aveValue【児童館】&#10;一人当たり面積">
          <a:extLst>
            <a:ext uri="{FF2B5EF4-FFF2-40B4-BE49-F238E27FC236}">
              <a16:creationId xmlns:a16="http://schemas.microsoft.com/office/drawing/2014/main" id="{0A838FF0-8927-47E4-9BD2-E45BCB4D88F2}"/>
            </a:ext>
          </a:extLst>
        </xdr:cNvPr>
        <xdr:cNvSpPr txBox="1"/>
      </xdr:nvSpPr>
      <xdr:spPr>
        <a:xfrm>
          <a:off x="18183302"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745" name="n_3aveValue【児童館】&#10;一人当たり面積">
          <a:extLst>
            <a:ext uri="{FF2B5EF4-FFF2-40B4-BE49-F238E27FC236}">
              <a16:creationId xmlns:a16="http://schemas.microsoft.com/office/drawing/2014/main" id="{5F176CFC-82DA-4F4D-8789-A7B465848E93}"/>
            </a:ext>
          </a:extLst>
        </xdr:cNvPr>
        <xdr:cNvSpPr txBox="1"/>
      </xdr:nvSpPr>
      <xdr:spPr>
        <a:xfrm>
          <a:off x="17383202" y="135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46" name="n_4aveValue【児童館】&#10;一人当たり面積">
          <a:extLst>
            <a:ext uri="{FF2B5EF4-FFF2-40B4-BE49-F238E27FC236}">
              <a16:creationId xmlns:a16="http://schemas.microsoft.com/office/drawing/2014/main" id="{20A5F2D7-0562-42B5-A87C-D86AEB350DA9}"/>
            </a:ext>
          </a:extLst>
        </xdr:cNvPr>
        <xdr:cNvSpPr txBox="1"/>
      </xdr:nvSpPr>
      <xdr:spPr>
        <a:xfrm>
          <a:off x="16592627" y="1354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102888</xdr:rowOff>
    </xdr:from>
    <xdr:ext cx="469744" cy="259045"/>
    <xdr:sp macro="" textlink="">
      <xdr:nvSpPr>
        <xdr:cNvPr id="747" name="n_1mainValue【児童館】&#10;一人当たり面積">
          <a:extLst>
            <a:ext uri="{FF2B5EF4-FFF2-40B4-BE49-F238E27FC236}">
              <a16:creationId xmlns:a16="http://schemas.microsoft.com/office/drawing/2014/main" id="{DE8ED0D4-4C55-4035-B737-5121699B76B2}"/>
            </a:ext>
          </a:extLst>
        </xdr:cNvPr>
        <xdr:cNvSpPr txBox="1"/>
      </xdr:nvSpPr>
      <xdr:spPr>
        <a:xfrm>
          <a:off x="18983402"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748" name="n_2mainValue【児童館】&#10;一人当たり面積">
          <a:extLst>
            <a:ext uri="{FF2B5EF4-FFF2-40B4-BE49-F238E27FC236}">
              <a16:creationId xmlns:a16="http://schemas.microsoft.com/office/drawing/2014/main" id="{82364885-560B-42B1-9902-27E166321376}"/>
            </a:ext>
          </a:extLst>
        </xdr:cNvPr>
        <xdr:cNvSpPr txBox="1"/>
      </xdr:nvSpPr>
      <xdr:spPr>
        <a:xfrm>
          <a:off x="18183302"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102888</xdr:rowOff>
    </xdr:from>
    <xdr:ext cx="469744" cy="259045"/>
    <xdr:sp macro="" textlink="">
      <xdr:nvSpPr>
        <xdr:cNvPr id="749" name="n_3mainValue【児童館】&#10;一人当たり面積">
          <a:extLst>
            <a:ext uri="{FF2B5EF4-FFF2-40B4-BE49-F238E27FC236}">
              <a16:creationId xmlns:a16="http://schemas.microsoft.com/office/drawing/2014/main" id="{BB3F75F4-9059-49AA-879E-6DCD0CDE648E}"/>
            </a:ext>
          </a:extLst>
        </xdr:cNvPr>
        <xdr:cNvSpPr txBox="1"/>
      </xdr:nvSpPr>
      <xdr:spPr>
        <a:xfrm>
          <a:off x="17383202"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102888</xdr:rowOff>
    </xdr:from>
    <xdr:ext cx="469744" cy="259045"/>
    <xdr:sp macro="" textlink="">
      <xdr:nvSpPr>
        <xdr:cNvPr id="750" name="n_4mainValue【児童館】&#10;一人当たり面積">
          <a:extLst>
            <a:ext uri="{FF2B5EF4-FFF2-40B4-BE49-F238E27FC236}">
              <a16:creationId xmlns:a16="http://schemas.microsoft.com/office/drawing/2014/main" id="{67C6148D-785B-4C99-BF2C-18ED4477E351}"/>
            </a:ext>
          </a:extLst>
        </xdr:cNvPr>
        <xdr:cNvSpPr txBox="1"/>
      </xdr:nvSpPr>
      <xdr:spPr>
        <a:xfrm>
          <a:off x="16592627"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a:extLst>
            <a:ext uri="{FF2B5EF4-FFF2-40B4-BE49-F238E27FC236}">
              <a16:creationId xmlns:a16="http://schemas.microsoft.com/office/drawing/2014/main" id="{2428B90D-73E2-4B57-9EB9-A98DB0CF0E7F}"/>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a:extLst>
            <a:ext uri="{FF2B5EF4-FFF2-40B4-BE49-F238E27FC236}">
              <a16:creationId xmlns:a16="http://schemas.microsoft.com/office/drawing/2014/main" id="{382D5176-94B2-4307-B623-E8DE2A41DB9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a:extLst>
            <a:ext uri="{FF2B5EF4-FFF2-40B4-BE49-F238E27FC236}">
              <a16:creationId xmlns:a16="http://schemas.microsoft.com/office/drawing/2014/main" id="{0FE78B4C-3637-4B81-83E7-FA3F9788723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a:extLst>
            <a:ext uri="{FF2B5EF4-FFF2-40B4-BE49-F238E27FC236}">
              <a16:creationId xmlns:a16="http://schemas.microsoft.com/office/drawing/2014/main" id="{030F711E-351C-4D8E-B5EF-DAEC53EC87D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a:extLst>
            <a:ext uri="{FF2B5EF4-FFF2-40B4-BE49-F238E27FC236}">
              <a16:creationId xmlns:a16="http://schemas.microsoft.com/office/drawing/2014/main" id="{F5D76742-231D-42FD-AE97-5ECAA0B46685}"/>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a:extLst>
            <a:ext uri="{FF2B5EF4-FFF2-40B4-BE49-F238E27FC236}">
              <a16:creationId xmlns:a16="http://schemas.microsoft.com/office/drawing/2014/main" id="{181D3F65-5868-437C-822A-3BE85F44F28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a:extLst>
            <a:ext uri="{FF2B5EF4-FFF2-40B4-BE49-F238E27FC236}">
              <a16:creationId xmlns:a16="http://schemas.microsoft.com/office/drawing/2014/main" id="{5FD63531-799E-4CFE-A4F8-8F8B0FEF69C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a:extLst>
            <a:ext uri="{FF2B5EF4-FFF2-40B4-BE49-F238E27FC236}">
              <a16:creationId xmlns:a16="http://schemas.microsoft.com/office/drawing/2014/main" id="{5709D0B4-18DD-4631-BD41-1A4FDCFBA69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a:extLst>
            <a:ext uri="{FF2B5EF4-FFF2-40B4-BE49-F238E27FC236}">
              <a16:creationId xmlns:a16="http://schemas.microsoft.com/office/drawing/2014/main" id="{497D70F5-C35C-4E85-8B6B-2BEBD6266F0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a:extLst>
            <a:ext uri="{FF2B5EF4-FFF2-40B4-BE49-F238E27FC236}">
              <a16:creationId xmlns:a16="http://schemas.microsoft.com/office/drawing/2014/main" id="{8ACC81AA-37A5-4330-BC41-1BF31B3802C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F9801879-19C9-4610-91CA-D751B6DD9D4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2" name="直線コネクタ 761">
          <a:extLst>
            <a:ext uri="{FF2B5EF4-FFF2-40B4-BE49-F238E27FC236}">
              <a16:creationId xmlns:a16="http://schemas.microsoft.com/office/drawing/2014/main" id="{7D13C4F8-8C0B-49C5-97CD-4E316F6C00D5}"/>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3" name="テキスト ボックス 762">
          <a:extLst>
            <a:ext uri="{FF2B5EF4-FFF2-40B4-BE49-F238E27FC236}">
              <a16:creationId xmlns:a16="http://schemas.microsoft.com/office/drawing/2014/main" id="{93CCF876-BBF0-47AD-BBF8-AB502B11BFC7}"/>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4" name="直線コネクタ 763">
          <a:extLst>
            <a:ext uri="{FF2B5EF4-FFF2-40B4-BE49-F238E27FC236}">
              <a16:creationId xmlns:a16="http://schemas.microsoft.com/office/drawing/2014/main" id="{376F9A2B-AC04-43CC-9A14-FB18CF8B3857}"/>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5" name="テキスト ボックス 764">
          <a:extLst>
            <a:ext uri="{FF2B5EF4-FFF2-40B4-BE49-F238E27FC236}">
              <a16:creationId xmlns:a16="http://schemas.microsoft.com/office/drawing/2014/main" id="{9E74C5BD-FC84-4DA2-B730-AD73C6074492}"/>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6" name="直線コネクタ 765">
          <a:extLst>
            <a:ext uri="{FF2B5EF4-FFF2-40B4-BE49-F238E27FC236}">
              <a16:creationId xmlns:a16="http://schemas.microsoft.com/office/drawing/2014/main" id="{7AD405DA-5264-44AE-9EDA-DF3D3E0CE880}"/>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7" name="テキスト ボックス 766">
          <a:extLst>
            <a:ext uri="{FF2B5EF4-FFF2-40B4-BE49-F238E27FC236}">
              <a16:creationId xmlns:a16="http://schemas.microsoft.com/office/drawing/2014/main" id="{DAE6A90E-9A75-478B-8973-382FF888999C}"/>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8" name="直線コネクタ 767">
          <a:extLst>
            <a:ext uri="{FF2B5EF4-FFF2-40B4-BE49-F238E27FC236}">
              <a16:creationId xmlns:a16="http://schemas.microsoft.com/office/drawing/2014/main" id="{0A869753-F632-46AA-B528-CBD83A53E790}"/>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9" name="テキスト ボックス 768">
          <a:extLst>
            <a:ext uri="{FF2B5EF4-FFF2-40B4-BE49-F238E27FC236}">
              <a16:creationId xmlns:a16="http://schemas.microsoft.com/office/drawing/2014/main" id="{7FD870E8-06E1-43DD-8C78-8B932AC320F5}"/>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id="{336FC750-5C2C-4257-AEC6-A8EBC9CC39C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1" name="テキスト ボックス 770">
          <a:extLst>
            <a:ext uri="{FF2B5EF4-FFF2-40B4-BE49-F238E27FC236}">
              <a16:creationId xmlns:a16="http://schemas.microsoft.com/office/drawing/2014/main" id="{2BD83115-2121-4B3C-B025-B01E157576E6}"/>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2" name="【公民館】&#10;有形固定資産減価償却率グラフ枠">
          <a:extLst>
            <a:ext uri="{FF2B5EF4-FFF2-40B4-BE49-F238E27FC236}">
              <a16:creationId xmlns:a16="http://schemas.microsoft.com/office/drawing/2014/main" id="{5E821422-D432-475D-B254-7EB5C9761D35}"/>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73" name="直線コネクタ 772">
          <a:extLst>
            <a:ext uri="{FF2B5EF4-FFF2-40B4-BE49-F238E27FC236}">
              <a16:creationId xmlns:a16="http://schemas.microsoft.com/office/drawing/2014/main" id="{FEB5CDBC-3270-42D5-BBB4-5B5622AA6FA1}"/>
            </a:ext>
          </a:extLst>
        </xdr:cNvPr>
        <xdr:cNvCxnSpPr/>
      </xdr:nvCxnSpPr>
      <xdr:spPr>
        <a:xfrm flipV="1">
          <a:off x="14696439" y="16322802"/>
          <a:ext cx="0" cy="13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74" name="【公民館】&#10;有形固定資産減価償却率最小値テキスト">
          <a:extLst>
            <a:ext uri="{FF2B5EF4-FFF2-40B4-BE49-F238E27FC236}">
              <a16:creationId xmlns:a16="http://schemas.microsoft.com/office/drawing/2014/main" id="{64A0B07C-CA74-41EE-82FF-3ED8FC039371}"/>
            </a:ext>
          </a:extLst>
        </xdr:cNvPr>
        <xdr:cNvSpPr txBox="1"/>
      </xdr:nvSpPr>
      <xdr:spPr>
        <a:xfrm>
          <a:off x="14735175" y="1768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75" name="直線コネクタ 774">
          <a:extLst>
            <a:ext uri="{FF2B5EF4-FFF2-40B4-BE49-F238E27FC236}">
              <a16:creationId xmlns:a16="http://schemas.microsoft.com/office/drawing/2014/main" id="{E582FD33-4A6A-4087-8F40-F7A172D524E6}"/>
            </a:ext>
          </a:extLst>
        </xdr:cNvPr>
        <xdr:cNvCxnSpPr/>
      </xdr:nvCxnSpPr>
      <xdr:spPr>
        <a:xfrm>
          <a:off x="14611350" y="176907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76" name="【公民館】&#10;有形固定資産減価償却率最大値テキスト">
          <a:extLst>
            <a:ext uri="{FF2B5EF4-FFF2-40B4-BE49-F238E27FC236}">
              <a16:creationId xmlns:a16="http://schemas.microsoft.com/office/drawing/2014/main" id="{7481F1FE-0406-422C-8C95-2DD2CC374444}"/>
            </a:ext>
          </a:extLst>
        </xdr:cNvPr>
        <xdr:cNvSpPr txBox="1"/>
      </xdr:nvSpPr>
      <xdr:spPr>
        <a:xfrm>
          <a:off x="14735175" y="16098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77" name="直線コネクタ 776">
          <a:extLst>
            <a:ext uri="{FF2B5EF4-FFF2-40B4-BE49-F238E27FC236}">
              <a16:creationId xmlns:a16="http://schemas.microsoft.com/office/drawing/2014/main" id="{20F31ABA-5741-4974-8E00-A72BA35FB335}"/>
            </a:ext>
          </a:extLst>
        </xdr:cNvPr>
        <xdr:cNvCxnSpPr/>
      </xdr:nvCxnSpPr>
      <xdr:spPr>
        <a:xfrm>
          <a:off x="14611350" y="16322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8399</xdr:rowOff>
    </xdr:from>
    <xdr:ext cx="405111" cy="259045"/>
    <xdr:sp macro="" textlink="">
      <xdr:nvSpPr>
        <xdr:cNvPr id="778" name="【公民館】&#10;有形固定資産減価償却率平均値テキスト">
          <a:extLst>
            <a:ext uri="{FF2B5EF4-FFF2-40B4-BE49-F238E27FC236}">
              <a16:creationId xmlns:a16="http://schemas.microsoft.com/office/drawing/2014/main" id="{EF5A532A-B991-4596-A2EC-5B9C0A9EFE7C}"/>
            </a:ext>
          </a:extLst>
        </xdr:cNvPr>
        <xdr:cNvSpPr txBox="1"/>
      </xdr:nvSpPr>
      <xdr:spPr>
        <a:xfrm>
          <a:off x="14735175" y="16985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9" name="フローチャート: 判断 778">
          <a:extLst>
            <a:ext uri="{FF2B5EF4-FFF2-40B4-BE49-F238E27FC236}">
              <a16:creationId xmlns:a16="http://schemas.microsoft.com/office/drawing/2014/main" id="{8F7596BE-4DC3-4E54-A738-136221E20308}"/>
            </a:ext>
          </a:extLst>
        </xdr:cNvPr>
        <xdr:cNvSpPr/>
      </xdr:nvSpPr>
      <xdr:spPr>
        <a:xfrm>
          <a:off x="14649450" y="170003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780" name="フローチャート: 判断 779">
          <a:extLst>
            <a:ext uri="{FF2B5EF4-FFF2-40B4-BE49-F238E27FC236}">
              <a16:creationId xmlns:a16="http://schemas.microsoft.com/office/drawing/2014/main" id="{D02BBB43-3C4C-4958-AA48-FC255F424E38}"/>
            </a:ext>
          </a:extLst>
        </xdr:cNvPr>
        <xdr:cNvSpPr/>
      </xdr:nvSpPr>
      <xdr:spPr>
        <a:xfrm>
          <a:off x="13887450" y="169861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81" name="フローチャート: 判断 780">
          <a:extLst>
            <a:ext uri="{FF2B5EF4-FFF2-40B4-BE49-F238E27FC236}">
              <a16:creationId xmlns:a16="http://schemas.microsoft.com/office/drawing/2014/main" id="{76C13C37-5810-4B68-98EF-4652BE2B75C6}"/>
            </a:ext>
          </a:extLst>
        </xdr:cNvPr>
        <xdr:cNvSpPr/>
      </xdr:nvSpPr>
      <xdr:spPr>
        <a:xfrm>
          <a:off x="13096875" y="169449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782" name="フローチャート: 判断 781">
          <a:extLst>
            <a:ext uri="{FF2B5EF4-FFF2-40B4-BE49-F238E27FC236}">
              <a16:creationId xmlns:a16="http://schemas.microsoft.com/office/drawing/2014/main" id="{9E27142C-67E8-430F-8AD4-E57A0CE93BAA}"/>
            </a:ext>
          </a:extLst>
        </xdr:cNvPr>
        <xdr:cNvSpPr/>
      </xdr:nvSpPr>
      <xdr:spPr>
        <a:xfrm>
          <a:off x="12296775" y="169143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783" name="フローチャート: 判断 782">
          <a:extLst>
            <a:ext uri="{FF2B5EF4-FFF2-40B4-BE49-F238E27FC236}">
              <a16:creationId xmlns:a16="http://schemas.microsoft.com/office/drawing/2014/main" id="{7DADC7F6-B49F-4A82-9319-B3C8AA3B708B}"/>
            </a:ext>
          </a:extLst>
        </xdr:cNvPr>
        <xdr:cNvSpPr/>
      </xdr:nvSpPr>
      <xdr:spPr>
        <a:xfrm>
          <a:off x="11487150" y="169061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CF0DC855-5FFD-42D6-BCC5-AB1013C1AC9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E5B3513-2D8A-4790-8645-478AA6137AE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26915D3-32EE-457E-8315-2E0A4C19C29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289E1BA1-8BB3-4DD5-ABDA-89F0CC598E1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3A589347-869F-4F91-9297-4B9BF1B4DEC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68835</xdr:rowOff>
    </xdr:from>
    <xdr:to>
      <xdr:col>85</xdr:col>
      <xdr:colOff>177800</xdr:colOff>
      <xdr:row>103</xdr:row>
      <xdr:rowOff>170435</xdr:rowOff>
    </xdr:to>
    <xdr:sp macro="" textlink="">
      <xdr:nvSpPr>
        <xdr:cNvPr id="789" name="楕円 788">
          <a:extLst>
            <a:ext uri="{FF2B5EF4-FFF2-40B4-BE49-F238E27FC236}">
              <a16:creationId xmlns:a16="http://schemas.microsoft.com/office/drawing/2014/main" id="{A4C4C14D-F3E1-4218-A1F1-A7DA14406FD9}"/>
            </a:ext>
          </a:extLst>
        </xdr:cNvPr>
        <xdr:cNvSpPr/>
      </xdr:nvSpPr>
      <xdr:spPr>
        <a:xfrm>
          <a:off x="14649450" y="168677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91712</xdr:rowOff>
    </xdr:from>
    <xdr:ext cx="405111" cy="259045"/>
    <xdr:sp macro="" textlink="">
      <xdr:nvSpPr>
        <xdr:cNvPr id="790" name="【公民館】&#10;有形固定資産減価償却率該当値テキスト">
          <a:extLst>
            <a:ext uri="{FF2B5EF4-FFF2-40B4-BE49-F238E27FC236}">
              <a16:creationId xmlns:a16="http://schemas.microsoft.com/office/drawing/2014/main" id="{1555C2C2-7732-436A-A019-8D03A991E86D}"/>
            </a:ext>
          </a:extLst>
        </xdr:cNvPr>
        <xdr:cNvSpPr txBox="1"/>
      </xdr:nvSpPr>
      <xdr:spPr>
        <a:xfrm>
          <a:off x="14735175" y="1671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791" name="楕円 790">
          <a:extLst>
            <a:ext uri="{FF2B5EF4-FFF2-40B4-BE49-F238E27FC236}">
              <a16:creationId xmlns:a16="http://schemas.microsoft.com/office/drawing/2014/main" id="{33333733-4FC2-4D92-B547-701E0CC836F9}"/>
            </a:ext>
          </a:extLst>
        </xdr:cNvPr>
        <xdr:cNvSpPr/>
      </xdr:nvSpPr>
      <xdr:spPr>
        <a:xfrm>
          <a:off x="13887450" y="168128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119635</xdr:rowOff>
    </xdr:to>
    <xdr:cxnSp macro="">
      <xdr:nvCxnSpPr>
        <xdr:cNvPr id="792" name="直線コネクタ 791">
          <a:extLst>
            <a:ext uri="{FF2B5EF4-FFF2-40B4-BE49-F238E27FC236}">
              <a16:creationId xmlns:a16="http://schemas.microsoft.com/office/drawing/2014/main" id="{2CDA6AF7-1253-4402-9832-88EDAE399078}"/>
            </a:ext>
          </a:extLst>
        </xdr:cNvPr>
        <xdr:cNvCxnSpPr/>
      </xdr:nvCxnSpPr>
      <xdr:spPr>
        <a:xfrm>
          <a:off x="13935075" y="16870045"/>
          <a:ext cx="762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148844</xdr:rowOff>
    </xdr:from>
    <xdr:to>
      <xdr:col>76</xdr:col>
      <xdr:colOff>165100</xdr:colOff>
      <xdr:row>103</xdr:row>
      <xdr:rowOff>78994</xdr:rowOff>
    </xdr:to>
    <xdr:sp macro="" textlink="">
      <xdr:nvSpPr>
        <xdr:cNvPr id="793" name="楕円 792">
          <a:extLst>
            <a:ext uri="{FF2B5EF4-FFF2-40B4-BE49-F238E27FC236}">
              <a16:creationId xmlns:a16="http://schemas.microsoft.com/office/drawing/2014/main" id="{2ED429C6-8F66-4F87-B97F-1A8058E13B7F}"/>
            </a:ext>
          </a:extLst>
        </xdr:cNvPr>
        <xdr:cNvSpPr/>
      </xdr:nvSpPr>
      <xdr:spPr>
        <a:xfrm>
          <a:off x="13096875" y="167763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28194</xdr:rowOff>
    </xdr:from>
    <xdr:to>
      <xdr:col>81</xdr:col>
      <xdr:colOff>50800</xdr:colOff>
      <xdr:row>103</xdr:row>
      <xdr:rowOff>64770</xdr:rowOff>
    </xdr:to>
    <xdr:cxnSp macro="">
      <xdr:nvCxnSpPr>
        <xdr:cNvPr id="794" name="直線コネクタ 793">
          <a:extLst>
            <a:ext uri="{FF2B5EF4-FFF2-40B4-BE49-F238E27FC236}">
              <a16:creationId xmlns:a16="http://schemas.microsoft.com/office/drawing/2014/main" id="{BC3CEAFB-FBD8-4DDE-B141-57876F605F78}"/>
            </a:ext>
          </a:extLst>
        </xdr:cNvPr>
        <xdr:cNvCxnSpPr/>
      </xdr:nvCxnSpPr>
      <xdr:spPr>
        <a:xfrm>
          <a:off x="13144500" y="16833469"/>
          <a:ext cx="7905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96265</xdr:rowOff>
    </xdr:from>
    <xdr:to>
      <xdr:col>72</xdr:col>
      <xdr:colOff>38100</xdr:colOff>
      <xdr:row>103</xdr:row>
      <xdr:rowOff>26415</xdr:rowOff>
    </xdr:to>
    <xdr:sp macro="" textlink="">
      <xdr:nvSpPr>
        <xdr:cNvPr id="795" name="楕円 794">
          <a:extLst>
            <a:ext uri="{FF2B5EF4-FFF2-40B4-BE49-F238E27FC236}">
              <a16:creationId xmlns:a16="http://schemas.microsoft.com/office/drawing/2014/main" id="{CD68D82C-C967-4C91-9207-85BA7A565441}"/>
            </a:ext>
          </a:extLst>
        </xdr:cNvPr>
        <xdr:cNvSpPr/>
      </xdr:nvSpPr>
      <xdr:spPr>
        <a:xfrm>
          <a:off x="12296775" y="167269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147065</xdr:rowOff>
    </xdr:from>
    <xdr:to>
      <xdr:col>76</xdr:col>
      <xdr:colOff>114300</xdr:colOff>
      <xdr:row>103</xdr:row>
      <xdr:rowOff>28194</xdr:rowOff>
    </xdr:to>
    <xdr:cxnSp macro="">
      <xdr:nvCxnSpPr>
        <xdr:cNvPr id="796" name="直線コネクタ 795">
          <a:extLst>
            <a:ext uri="{FF2B5EF4-FFF2-40B4-BE49-F238E27FC236}">
              <a16:creationId xmlns:a16="http://schemas.microsoft.com/office/drawing/2014/main" id="{6ECAF5A7-4747-4733-AAE9-7553CF48980C}"/>
            </a:ext>
          </a:extLst>
        </xdr:cNvPr>
        <xdr:cNvCxnSpPr/>
      </xdr:nvCxnSpPr>
      <xdr:spPr>
        <a:xfrm>
          <a:off x="12344400" y="16774540"/>
          <a:ext cx="8001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45974</xdr:rowOff>
    </xdr:from>
    <xdr:to>
      <xdr:col>67</xdr:col>
      <xdr:colOff>101600</xdr:colOff>
      <xdr:row>102</xdr:row>
      <xdr:rowOff>147574</xdr:rowOff>
    </xdr:to>
    <xdr:sp macro="" textlink="">
      <xdr:nvSpPr>
        <xdr:cNvPr id="797" name="楕円 796">
          <a:extLst>
            <a:ext uri="{FF2B5EF4-FFF2-40B4-BE49-F238E27FC236}">
              <a16:creationId xmlns:a16="http://schemas.microsoft.com/office/drawing/2014/main" id="{740C77AE-B1E0-446F-8A59-23A25449E8AB}"/>
            </a:ext>
          </a:extLst>
        </xdr:cNvPr>
        <xdr:cNvSpPr/>
      </xdr:nvSpPr>
      <xdr:spPr>
        <a:xfrm>
          <a:off x="11487150" y="166797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96774</xdr:rowOff>
    </xdr:from>
    <xdr:to>
      <xdr:col>71</xdr:col>
      <xdr:colOff>177800</xdr:colOff>
      <xdr:row>102</xdr:row>
      <xdr:rowOff>147065</xdr:rowOff>
    </xdr:to>
    <xdr:cxnSp macro="">
      <xdr:nvCxnSpPr>
        <xdr:cNvPr id="798" name="直線コネクタ 797">
          <a:extLst>
            <a:ext uri="{FF2B5EF4-FFF2-40B4-BE49-F238E27FC236}">
              <a16:creationId xmlns:a16="http://schemas.microsoft.com/office/drawing/2014/main" id="{8B4ED540-D16B-40BC-9D3F-E59221A072D8}"/>
            </a:ext>
          </a:extLst>
        </xdr:cNvPr>
        <xdr:cNvCxnSpPr/>
      </xdr:nvCxnSpPr>
      <xdr:spPr>
        <a:xfrm>
          <a:off x="11534775" y="16727424"/>
          <a:ext cx="809625"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102125</xdr:rowOff>
    </xdr:from>
    <xdr:ext cx="405111" cy="259045"/>
    <xdr:sp macro="" textlink="">
      <xdr:nvSpPr>
        <xdr:cNvPr id="799" name="n_1aveValue【公民館】&#10;有形固定資産減価償却率">
          <a:extLst>
            <a:ext uri="{FF2B5EF4-FFF2-40B4-BE49-F238E27FC236}">
              <a16:creationId xmlns:a16="http://schemas.microsoft.com/office/drawing/2014/main" id="{BBCCCD5A-35FD-4791-A362-F99DDC611514}"/>
            </a:ext>
          </a:extLst>
        </xdr:cNvPr>
        <xdr:cNvSpPr txBox="1"/>
      </xdr:nvSpPr>
      <xdr:spPr>
        <a:xfrm>
          <a:off x="13745219" y="1707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800" name="n_2aveValue【公民館】&#10;有形固定資産減価償却率">
          <a:extLst>
            <a:ext uri="{FF2B5EF4-FFF2-40B4-BE49-F238E27FC236}">
              <a16:creationId xmlns:a16="http://schemas.microsoft.com/office/drawing/2014/main" id="{BA225FD6-9811-421E-84E9-FCD21016E87E}"/>
            </a:ext>
          </a:extLst>
        </xdr:cNvPr>
        <xdr:cNvSpPr txBox="1"/>
      </xdr:nvSpPr>
      <xdr:spPr>
        <a:xfrm>
          <a:off x="12964169" y="170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33545</xdr:rowOff>
    </xdr:from>
    <xdr:ext cx="405111" cy="259045"/>
    <xdr:sp macro="" textlink="">
      <xdr:nvSpPr>
        <xdr:cNvPr id="801" name="n_3aveValue【公民館】&#10;有形固定資産減価償却率">
          <a:extLst>
            <a:ext uri="{FF2B5EF4-FFF2-40B4-BE49-F238E27FC236}">
              <a16:creationId xmlns:a16="http://schemas.microsoft.com/office/drawing/2014/main" id="{6FF30690-327E-47F7-ACE1-09F6DD29F2E0}"/>
            </a:ext>
          </a:extLst>
        </xdr:cNvPr>
        <xdr:cNvSpPr txBox="1"/>
      </xdr:nvSpPr>
      <xdr:spPr>
        <a:xfrm>
          <a:off x="12164069" y="1700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22114</xdr:rowOff>
    </xdr:from>
    <xdr:ext cx="405111" cy="259045"/>
    <xdr:sp macro="" textlink="">
      <xdr:nvSpPr>
        <xdr:cNvPr id="802" name="n_4aveValue【公民館】&#10;有形固定資産減価償却率">
          <a:extLst>
            <a:ext uri="{FF2B5EF4-FFF2-40B4-BE49-F238E27FC236}">
              <a16:creationId xmlns:a16="http://schemas.microsoft.com/office/drawing/2014/main" id="{F76C9D52-AB54-426E-A799-2474FB13E059}"/>
            </a:ext>
          </a:extLst>
        </xdr:cNvPr>
        <xdr:cNvSpPr txBox="1"/>
      </xdr:nvSpPr>
      <xdr:spPr>
        <a:xfrm>
          <a:off x="11354444" y="16995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803" name="n_1mainValue【公民館】&#10;有形固定資産減価償却率">
          <a:extLst>
            <a:ext uri="{FF2B5EF4-FFF2-40B4-BE49-F238E27FC236}">
              <a16:creationId xmlns:a16="http://schemas.microsoft.com/office/drawing/2014/main" id="{FC67C0AA-2E51-407B-81BB-A522DF000198}"/>
            </a:ext>
          </a:extLst>
        </xdr:cNvPr>
        <xdr:cNvSpPr txBox="1"/>
      </xdr:nvSpPr>
      <xdr:spPr>
        <a:xfrm>
          <a:off x="13745219" y="1659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95521</xdr:rowOff>
    </xdr:from>
    <xdr:ext cx="405111" cy="259045"/>
    <xdr:sp macro="" textlink="">
      <xdr:nvSpPr>
        <xdr:cNvPr id="804" name="n_2mainValue【公民館】&#10;有形固定資産減価償却率">
          <a:extLst>
            <a:ext uri="{FF2B5EF4-FFF2-40B4-BE49-F238E27FC236}">
              <a16:creationId xmlns:a16="http://schemas.microsoft.com/office/drawing/2014/main" id="{D0380A93-3E99-4AC9-9560-0772D07CAA12}"/>
            </a:ext>
          </a:extLst>
        </xdr:cNvPr>
        <xdr:cNvSpPr txBox="1"/>
      </xdr:nvSpPr>
      <xdr:spPr>
        <a:xfrm>
          <a:off x="12964169" y="1655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42942</xdr:rowOff>
    </xdr:from>
    <xdr:ext cx="405111" cy="259045"/>
    <xdr:sp macro="" textlink="">
      <xdr:nvSpPr>
        <xdr:cNvPr id="805" name="n_3mainValue【公民館】&#10;有形固定資産減価償却率">
          <a:extLst>
            <a:ext uri="{FF2B5EF4-FFF2-40B4-BE49-F238E27FC236}">
              <a16:creationId xmlns:a16="http://schemas.microsoft.com/office/drawing/2014/main" id="{78796E78-DB9A-478D-B940-417FB7BEB965}"/>
            </a:ext>
          </a:extLst>
        </xdr:cNvPr>
        <xdr:cNvSpPr txBox="1"/>
      </xdr:nvSpPr>
      <xdr:spPr>
        <a:xfrm>
          <a:off x="12164069" y="16505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164101</xdr:rowOff>
    </xdr:from>
    <xdr:ext cx="405111" cy="259045"/>
    <xdr:sp macro="" textlink="">
      <xdr:nvSpPr>
        <xdr:cNvPr id="806" name="n_4mainValue【公民館】&#10;有形固定資産減価償却率">
          <a:extLst>
            <a:ext uri="{FF2B5EF4-FFF2-40B4-BE49-F238E27FC236}">
              <a16:creationId xmlns:a16="http://schemas.microsoft.com/office/drawing/2014/main" id="{4CF6215F-D824-47C1-9DE4-83FAC5BD28A2}"/>
            </a:ext>
          </a:extLst>
        </xdr:cNvPr>
        <xdr:cNvSpPr txBox="1"/>
      </xdr:nvSpPr>
      <xdr:spPr>
        <a:xfrm>
          <a:off x="11354444" y="1644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1E5FC6D6-12AF-46E4-9DA1-F636FE7258D7}"/>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917A2ED7-FD3E-4119-950E-6800518FA9A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C1E78436-C70C-4244-804C-5D5586855D3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E9E3AC6A-76AA-4214-8D4E-8EC0DB08B7F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A2F7FEA7-9FC7-44C8-97F8-C0F9BA35448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77013BD1-06FB-4E0C-958A-E9CE97164909}"/>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C73F8186-A9E6-4078-9473-E25A7559C11D}"/>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7745F1A1-5DB4-4CAF-B51F-70AD8F42AB0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4163FFDB-C809-4C7A-ABA6-32B0FF1B24A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95E157C7-AD63-4A91-9007-C5A8F0627D46}"/>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7" name="直線コネクタ 816">
          <a:extLst>
            <a:ext uri="{FF2B5EF4-FFF2-40B4-BE49-F238E27FC236}">
              <a16:creationId xmlns:a16="http://schemas.microsoft.com/office/drawing/2014/main" id="{E0ABA9AA-D2AC-4FC0-A583-D63304B56634}"/>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8" name="テキスト ボックス 817">
          <a:extLst>
            <a:ext uri="{FF2B5EF4-FFF2-40B4-BE49-F238E27FC236}">
              <a16:creationId xmlns:a16="http://schemas.microsoft.com/office/drawing/2014/main" id="{87D241D0-2D42-4E23-8270-7ADA49FC3FB7}"/>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9" name="直線コネクタ 818">
          <a:extLst>
            <a:ext uri="{FF2B5EF4-FFF2-40B4-BE49-F238E27FC236}">
              <a16:creationId xmlns:a16="http://schemas.microsoft.com/office/drawing/2014/main" id="{96644DFA-60CC-47FC-9B4D-1D73E0830F51}"/>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0" name="テキスト ボックス 819">
          <a:extLst>
            <a:ext uri="{FF2B5EF4-FFF2-40B4-BE49-F238E27FC236}">
              <a16:creationId xmlns:a16="http://schemas.microsoft.com/office/drawing/2014/main" id="{8479AA35-596D-4899-A562-EBA4E5F4D1B3}"/>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1" name="直線コネクタ 820">
          <a:extLst>
            <a:ext uri="{FF2B5EF4-FFF2-40B4-BE49-F238E27FC236}">
              <a16:creationId xmlns:a16="http://schemas.microsoft.com/office/drawing/2014/main" id="{2C275951-DA9D-4EB5-BDD2-DAF053C137DF}"/>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2" name="テキスト ボックス 821">
          <a:extLst>
            <a:ext uri="{FF2B5EF4-FFF2-40B4-BE49-F238E27FC236}">
              <a16:creationId xmlns:a16="http://schemas.microsoft.com/office/drawing/2014/main" id="{468925AE-DA59-4A7B-989E-F208B35E5771}"/>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3" name="直線コネクタ 822">
          <a:extLst>
            <a:ext uri="{FF2B5EF4-FFF2-40B4-BE49-F238E27FC236}">
              <a16:creationId xmlns:a16="http://schemas.microsoft.com/office/drawing/2014/main" id="{DB3A13B7-C7A6-4645-9EFA-8A1FE6715DA1}"/>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4" name="テキスト ボックス 823">
          <a:extLst>
            <a:ext uri="{FF2B5EF4-FFF2-40B4-BE49-F238E27FC236}">
              <a16:creationId xmlns:a16="http://schemas.microsoft.com/office/drawing/2014/main" id="{31FC8297-B286-4067-8104-9E081A9D196E}"/>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7122A38C-70DB-4B20-A00C-EB7B49647F03}"/>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27CDE76A-6E8B-42BA-ADFA-78A9060FAF0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B677A43B-1277-463A-88A8-C38E872AD80D}"/>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828" name="直線コネクタ 827">
          <a:extLst>
            <a:ext uri="{FF2B5EF4-FFF2-40B4-BE49-F238E27FC236}">
              <a16:creationId xmlns:a16="http://schemas.microsoft.com/office/drawing/2014/main" id="{6E674515-23D9-481D-BF5D-54DC0D38F4FD}"/>
            </a:ext>
          </a:extLst>
        </xdr:cNvPr>
        <xdr:cNvCxnSpPr/>
      </xdr:nvCxnSpPr>
      <xdr:spPr>
        <a:xfrm flipV="1">
          <a:off x="19954239" y="16261969"/>
          <a:ext cx="0" cy="1408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9" name="【公民館】&#10;一人当たり面積最小値テキスト">
          <a:extLst>
            <a:ext uri="{FF2B5EF4-FFF2-40B4-BE49-F238E27FC236}">
              <a16:creationId xmlns:a16="http://schemas.microsoft.com/office/drawing/2014/main" id="{BAF551CF-2E30-482F-B188-0F0D8EBA42FD}"/>
            </a:ext>
          </a:extLst>
        </xdr:cNvPr>
        <xdr:cNvSpPr txBox="1"/>
      </xdr:nvSpPr>
      <xdr:spPr>
        <a:xfrm>
          <a:off x="19992975" y="176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30" name="直線コネクタ 829">
          <a:extLst>
            <a:ext uri="{FF2B5EF4-FFF2-40B4-BE49-F238E27FC236}">
              <a16:creationId xmlns:a16="http://schemas.microsoft.com/office/drawing/2014/main" id="{E20D669D-A9F6-4341-BF3D-4043D9CC4BDB}"/>
            </a:ext>
          </a:extLst>
        </xdr:cNvPr>
        <xdr:cNvCxnSpPr/>
      </xdr:nvCxnSpPr>
      <xdr:spPr>
        <a:xfrm>
          <a:off x="19878675" y="17670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31" name="【公民館】&#10;一人当たり面積最大値テキスト">
          <a:extLst>
            <a:ext uri="{FF2B5EF4-FFF2-40B4-BE49-F238E27FC236}">
              <a16:creationId xmlns:a16="http://schemas.microsoft.com/office/drawing/2014/main" id="{E74DC994-B0B2-4B9C-9258-4B74D76A8031}"/>
            </a:ext>
          </a:extLst>
        </xdr:cNvPr>
        <xdr:cNvSpPr txBox="1"/>
      </xdr:nvSpPr>
      <xdr:spPr>
        <a:xfrm>
          <a:off x="19992975" y="1603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32" name="直線コネクタ 831">
          <a:extLst>
            <a:ext uri="{FF2B5EF4-FFF2-40B4-BE49-F238E27FC236}">
              <a16:creationId xmlns:a16="http://schemas.microsoft.com/office/drawing/2014/main" id="{2BE9B771-7FD0-499C-8659-FA131B994F9A}"/>
            </a:ext>
          </a:extLst>
        </xdr:cNvPr>
        <xdr:cNvCxnSpPr/>
      </xdr:nvCxnSpPr>
      <xdr:spPr>
        <a:xfrm>
          <a:off x="19878675" y="162619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33" name="【公民館】&#10;一人当たり面積平均値テキスト">
          <a:extLst>
            <a:ext uri="{FF2B5EF4-FFF2-40B4-BE49-F238E27FC236}">
              <a16:creationId xmlns:a16="http://schemas.microsoft.com/office/drawing/2014/main" id="{F78BC5B9-540E-44D1-B01C-E48C84C13964}"/>
            </a:ext>
          </a:extLst>
        </xdr:cNvPr>
        <xdr:cNvSpPr txBox="1"/>
      </xdr:nvSpPr>
      <xdr:spPr>
        <a:xfrm>
          <a:off x="19992975" y="17118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4" name="フローチャート: 判断 833">
          <a:extLst>
            <a:ext uri="{FF2B5EF4-FFF2-40B4-BE49-F238E27FC236}">
              <a16:creationId xmlns:a16="http://schemas.microsoft.com/office/drawing/2014/main" id="{E310EB91-2A73-47BF-BABD-C8BA81C8BAE9}"/>
            </a:ext>
          </a:extLst>
        </xdr:cNvPr>
        <xdr:cNvSpPr/>
      </xdr:nvSpPr>
      <xdr:spPr>
        <a:xfrm>
          <a:off x="19897725" y="172673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835" name="フローチャート: 判断 834">
          <a:extLst>
            <a:ext uri="{FF2B5EF4-FFF2-40B4-BE49-F238E27FC236}">
              <a16:creationId xmlns:a16="http://schemas.microsoft.com/office/drawing/2014/main" id="{57822FC3-1F79-47B4-91F4-91795C502836}"/>
            </a:ext>
          </a:extLst>
        </xdr:cNvPr>
        <xdr:cNvSpPr/>
      </xdr:nvSpPr>
      <xdr:spPr>
        <a:xfrm>
          <a:off x="19154775" y="172572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836" name="フローチャート: 判断 835">
          <a:extLst>
            <a:ext uri="{FF2B5EF4-FFF2-40B4-BE49-F238E27FC236}">
              <a16:creationId xmlns:a16="http://schemas.microsoft.com/office/drawing/2014/main" id="{C646F468-3FFA-4306-A4AA-BF441FA130AD}"/>
            </a:ext>
          </a:extLst>
        </xdr:cNvPr>
        <xdr:cNvSpPr/>
      </xdr:nvSpPr>
      <xdr:spPr>
        <a:xfrm>
          <a:off x="18345150" y="172695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837" name="フローチャート: 判断 836">
          <a:extLst>
            <a:ext uri="{FF2B5EF4-FFF2-40B4-BE49-F238E27FC236}">
              <a16:creationId xmlns:a16="http://schemas.microsoft.com/office/drawing/2014/main" id="{2A5F5DE5-6964-417F-B7F4-ABA27D134812}"/>
            </a:ext>
          </a:extLst>
        </xdr:cNvPr>
        <xdr:cNvSpPr/>
      </xdr:nvSpPr>
      <xdr:spPr>
        <a:xfrm>
          <a:off x="17554575" y="172229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838" name="フローチャート: 判断 837">
          <a:extLst>
            <a:ext uri="{FF2B5EF4-FFF2-40B4-BE49-F238E27FC236}">
              <a16:creationId xmlns:a16="http://schemas.microsoft.com/office/drawing/2014/main" id="{F5C7A48B-4110-4491-B853-D92F90514848}"/>
            </a:ext>
          </a:extLst>
        </xdr:cNvPr>
        <xdr:cNvSpPr/>
      </xdr:nvSpPr>
      <xdr:spPr>
        <a:xfrm>
          <a:off x="16754475" y="171763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D6B252CF-06D9-4183-8846-428F0BC8162A}"/>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6EC176D6-54B1-4178-8CF4-B1A3223C5A6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8B2C240-4AA9-462F-B2EF-8A8C9DBD44A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AD22CC89-3B32-4BEF-BBED-7EF44579204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88E16433-F406-4AD2-ABA8-0BCF6212DB3A}"/>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844" name="楕円 843">
          <a:extLst>
            <a:ext uri="{FF2B5EF4-FFF2-40B4-BE49-F238E27FC236}">
              <a16:creationId xmlns:a16="http://schemas.microsoft.com/office/drawing/2014/main" id="{815E3C02-A74A-4E8F-93F0-81453FD06C53}"/>
            </a:ext>
          </a:extLst>
        </xdr:cNvPr>
        <xdr:cNvSpPr/>
      </xdr:nvSpPr>
      <xdr:spPr>
        <a:xfrm>
          <a:off x="19897725" y="174415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106697</xdr:rowOff>
    </xdr:from>
    <xdr:ext cx="469744" cy="259045"/>
    <xdr:sp macro="" textlink="">
      <xdr:nvSpPr>
        <xdr:cNvPr id="845" name="【公民館】&#10;一人当たり面積該当値テキスト">
          <a:extLst>
            <a:ext uri="{FF2B5EF4-FFF2-40B4-BE49-F238E27FC236}">
              <a16:creationId xmlns:a16="http://schemas.microsoft.com/office/drawing/2014/main" id="{DFE7C3D7-0B81-422F-8915-4B0AAEB6F5BF}"/>
            </a:ext>
          </a:extLst>
        </xdr:cNvPr>
        <xdr:cNvSpPr txBox="1"/>
      </xdr:nvSpPr>
      <xdr:spPr>
        <a:xfrm>
          <a:off x="19992975" y="1741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132842</xdr:rowOff>
    </xdr:from>
    <xdr:to>
      <xdr:col>112</xdr:col>
      <xdr:colOff>38100</xdr:colOff>
      <xdr:row>107</xdr:row>
      <xdr:rowOff>62992</xdr:rowOff>
    </xdr:to>
    <xdr:sp macro="" textlink="">
      <xdr:nvSpPr>
        <xdr:cNvPr id="846" name="楕円 845">
          <a:extLst>
            <a:ext uri="{FF2B5EF4-FFF2-40B4-BE49-F238E27FC236}">
              <a16:creationId xmlns:a16="http://schemas.microsoft.com/office/drawing/2014/main" id="{052EE769-403A-4EE1-A168-F917142B8321}"/>
            </a:ext>
          </a:extLst>
        </xdr:cNvPr>
        <xdr:cNvSpPr/>
      </xdr:nvSpPr>
      <xdr:spPr>
        <a:xfrm>
          <a:off x="19154775" y="174492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12192</xdr:rowOff>
    </xdr:to>
    <xdr:cxnSp macro="">
      <xdr:nvCxnSpPr>
        <xdr:cNvPr id="847" name="直線コネクタ 846">
          <a:extLst>
            <a:ext uri="{FF2B5EF4-FFF2-40B4-BE49-F238E27FC236}">
              <a16:creationId xmlns:a16="http://schemas.microsoft.com/office/drawing/2014/main" id="{51334D2C-266D-4B41-A687-A4740F7F0EE5}"/>
            </a:ext>
          </a:extLst>
        </xdr:cNvPr>
        <xdr:cNvCxnSpPr/>
      </xdr:nvCxnSpPr>
      <xdr:spPr>
        <a:xfrm flipV="1">
          <a:off x="19202400" y="1749869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48" name="楕円 847">
          <a:extLst>
            <a:ext uri="{FF2B5EF4-FFF2-40B4-BE49-F238E27FC236}">
              <a16:creationId xmlns:a16="http://schemas.microsoft.com/office/drawing/2014/main" id="{903EF8FE-0921-48C6-9E3C-216F2B14099A}"/>
            </a:ext>
          </a:extLst>
        </xdr:cNvPr>
        <xdr:cNvSpPr/>
      </xdr:nvSpPr>
      <xdr:spPr>
        <a:xfrm>
          <a:off x="18345150" y="174415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12192</xdr:rowOff>
    </xdr:to>
    <xdr:cxnSp macro="">
      <xdr:nvCxnSpPr>
        <xdr:cNvPr id="849" name="直線コネクタ 848">
          <a:extLst>
            <a:ext uri="{FF2B5EF4-FFF2-40B4-BE49-F238E27FC236}">
              <a16:creationId xmlns:a16="http://schemas.microsoft.com/office/drawing/2014/main" id="{EC3BF556-B572-404C-BACC-DADF96E4E1AC}"/>
            </a:ext>
          </a:extLst>
        </xdr:cNvPr>
        <xdr:cNvCxnSpPr/>
      </xdr:nvCxnSpPr>
      <xdr:spPr>
        <a:xfrm>
          <a:off x="18392775" y="174986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130556</xdr:rowOff>
    </xdr:from>
    <xdr:to>
      <xdr:col>102</xdr:col>
      <xdr:colOff>165100</xdr:colOff>
      <xdr:row>107</xdr:row>
      <xdr:rowOff>60706</xdr:rowOff>
    </xdr:to>
    <xdr:sp macro="" textlink="">
      <xdr:nvSpPr>
        <xdr:cNvPr id="850" name="楕円 849">
          <a:extLst>
            <a:ext uri="{FF2B5EF4-FFF2-40B4-BE49-F238E27FC236}">
              <a16:creationId xmlns:a16="http://schemas.microsoft.com/office/drawing/2014/main" id="{C2CE2D71-48FF-4746-A780-00A9FE47F102}"/>
            </a:ext>
          </a:extLst>
        </xdr:cNvPr>
        <xdr:cNvSpPr/>
      </xdr:nvSpPr>
      <xdr:spPr>
        <a:xfrm>
          <a:off x="17554575" y="174470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9906</xdr:rowOff>
    </xdr:to>
    <xdr:cxnSp macro="">
      <xdr:nvCxnSpPr>
        <xdr:cNvPr id="851" name="直線コネクタ 850">
          <a:extLst>
            <a:ext uri="{FF2B5EF4-FFF2-40B4-BE49-F238E27FC236}">
              <a16:creationId xmlns:a16="http://schemas.microsoft.com/office/drawing/2014/main" id="{A7B35644-63D3-4B96-9F03-661DD725716D}"/>
            </a:ext>
          </a:extLst>
        </xdr:cNvPr>
        <xdr:cNvCxnSpPr/>
      </xdr:nvCxnSpPr>
      <xdr:spPr>
        <a:xfrm flipV="1">
          <a:off x="17602200" y="174986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130556</xdr:rowOff>
    </xdr:from>
    <xdr:to>
      <xdr:col>98</xdr:col>
      <xdr:colOff>38100</xdr:colOff>
      <xdr:row>107</xdr:row>
      <xdr:rowOff>60706</xdr:rowOff>
    </xdr:to>
    <xdr:sp macro="" textlink="">
      <xdr:nvSpPr>
        <xdr:cNvPr id="852" name="楕円 851">
          <a:extLst>
            <a:ext uri="{FF2B5EF4-FFF2-40B4-BE49-F238E27FC236}">
              <a16:creationId xmlns:a16="http://schemas.microsoft.com/office/drawing/2014/main" id="{1EEDF10A-C85F-42ED-BDAA-B78A834A361E}"/>
            </a:ext>
          </a:extLst>
        </xdr:cNvPr>
        <xdr:cNvSpPr/>
      </xdr:nvSpPr>
      <xdr:spPr>
        <a:xfrm>
          <a:off x="16754475" y="174470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xdr:rowOff>
    </xdr:from>
    <xdr:to>
      <xdr:col>102</xdr:col>
      <xdr:colOff>114300</xdr:colOff>
      <xdr:row>107</xdr:row>
      <xdr:rowOff>9906</xdr:rowOff>
    </xdr:to>
    <xdr:cxnSp macro="">
      <xdr:nvCxnSpPr>
        <xdr:cNvPr id="853" name="直線コネクタ 852">
          <a:extLst>
            <a:ext uri="{FF2B5EF4-FFF2-40B4-BE49-F238E27FC236}">
              <a16:creationId xmlns:a16="http://schemas.microsoft.com/office/drawing/2014/main" id="{2A614DF8-BB07-409B-9685-441574EDEA32}"/>
            </a:ext>
          </a:extLst>
        </xdr:cNvPr>
        <xdr:cNvCxnSpPr/>
      </xdr:nvCxnSpPr>
      <xdr:spPr>
        <a:xfrm>
          <a:off x="16802100" y="1749463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854" name="n_1aveValue【公民館】&#10;一人当たり面積">
          <a:extLst>
            <a:ext uri="{FF2B5EF4-FFF2-40B4-BE49-F238E27FC236}">
              <a16:creationId xmlns:a16="http://schemas.microsoft.com/office/drawing/2014/main" id="{45A08D69-D6D6-45B8-9621-7E75A7A8E72E}"/>
            </a:ext>
          </a:extLst>
        </xdr:cNvPr>
        <xdr:cNvSpPr txBox="1"/>
      </xdr:nvSpPr>
      <xdr:spPr>
        <a:xfrm>
          <a:off x="18983402"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855" name="n_2aveValue【公民館】&#10;一人当たり面積">
          <a:extLst>
            <a:ext uri="{FF2B5EF4-FFF2-40B4-BE49-F238E27FC236}">
              <a16:creationId xmlns:a16="http://schemas.microsoft.com/office/drawing/2014/main" id="{A1092A0A-A05B-47B2-ACD0-C8AC1778346C}"/>
            </a:ext>
          </a:extLst>
        </xdr:cNvPr>
        <xdr:cNvSpPr txBox="1"/>
      </xdr:nvSpPr>
      <xdr:spPr>
        <a:xfrm>
          <a:off x="18183302" y="1703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856" name="n_3aveValue【公民館】&#10;一人当たり面積">
          <a:extLst>
            <a:ext uri="{FF2B5EF4-FFF2-40B4-BE49-F238E27FC236}">
              <a16:creationId xmlns:a16="http://schemas.microsoft.com/office/drawing/2014/main" id="{CE18CFA4-F43C-496A-AA1A-B8631680B021}"/>
            </a:ext>
          </a:extLst>
        </xdr:cNvPr>
        <xdr:cNvSpPr txBox="1"/>
      </xdr:nvSpPr>
      <xdr:spPr>
        <a:xfrm>
          <a:off x="17383202" y="1700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857" name="n_4aveValue【公民館】&#10;一人当たり面積">
          <a:extLst>
            <a:ext uri="{FF2B5EF4-FFF2-40B4-BE49-F238E27FC236}">
              <a16:creationId xmlns:a16="http://schemas.microsoft.com/office/drawing/2014/main" id="{FC3539C1-3B72-44EE-AC1F-D15695EA6AF5}"/>
            </a:ext>
          </a:extLst>
        </xdr:cNvPr>
        <xdr:cNvSpPr txBox="1"/>
      </xdr:nvSpPr>
      <xdr:spPr>
        <a:xfrm>
          <a:off x="16592627" y="1695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54119</xdr:rowOff>
    </xdr:from>
    <xdr:ext cx="469744" cy="259045"/>
    <xdr:sp macro="" textlink="">
      <xdr:nvSpPr>
        <xdr:cNvPr id="858" name="n_1mainValue【公民館】&#10;一人当たり面積">
          <a:extLst>
            <a:ext uri="{FF2B5EF4-FFF2-40B4-BE49-F238E27FC236}">
              <a16:creationId xmlns:a16="http://schemas.microsoft.com/office/drawing/2014/main" id="{9B6AAB26-5A64-4D42-B0EA-6C6B88233496}"/>
            </a:ext>
          </a:extLst>
        </xdr:cNvPr>
        <xdr:cNvSpPr txBox="1"/>
      </xdr:nvSpPr>
      <xdr:spPr>
        <a:xfrm>
          <a:off x="18983402" y="1754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59" name="n_2mainValue【公民館】&#10;一人当たり面積">
          <a:extLst>
            <a:ext uri="{FF2B5EF4-FFF2-40B4-BE49-F238E27FC236}">
              <a16:creationId xmlns:a16="http://schemas.microsoft.com/office/drawing/2014/main" id="{7B73B0AB-CB7D-4FB9-9358-A60382396414}"/>
            </a:ext>
          </a:extLst>
        </xdr:cNvPr>
        <xdr:cNvSpPr txBox="1"/>
      </xdr:nvSpPr>
      <xdr:spPr>
        <a:xfrm>
          <a:off x="18183302"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51833</xdr:rowOff>
    </xdr:from>
    <xdr:ext cx="469744" cy="259045"/>
    <xdr:sp macro="" textlink="">
      <xdr:nvSpPr>
        <xdr:cNvPr id="860" name="n_3mainValue【公民館】&#10;一人当たり面積">
          <a:extLst>
            <a:ext uri="{FF2B5EF4-FFF2-40B4-BE49-F238E27FC236}">
              <a16:creationId xmlns:a16="http://schemas.microsoft.com/office/drawing/2014/main" id="{31BA2B98-E164-4031-8689-52E16A910017}"/>
            </a:ext>
          </a:extLst>
        </xdr:cNvPr>
        <xdr:cNvSpPr txBox="1"/>
      </xdr:nvSpPr>
      <xdr:spPr>
        <a:xfrm>
          <a:off x="17383202" y="175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51833</xdr:rowOff>
    </xdr:from>
    <xdr:ext cx="469744" cy="259045"/>
    <xdr:sp macro="" textlink="">
      <xdr:nvSpPr>
        <xdr:cNvPr id="861" name="n_4mainValue【公民館】&#10;一人当たり面積">
          <a:extLst>
            <a:ext uri="{FF2B5EF4-FFF2-40B4-BE49-F238E27FC236}">
              <a16:creationId xmlns:a16="http://schemas.microsoft.com/office/drawing/2014/main" id="{C1FA7A9A-D0D2-4B6F-8D7D-66E993F6B73E}"/>
            </a:ext>
          </a:extLst>
        </xdr:cNvPr>
        <xdr:cNvSpPr txBox="1"/>
      </xdr:nvSpPr>
      <xdr:spPr>
        <a:xfrm>
          <a:off x="16592627" y="175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B6D7728C-4627-4D01-84F5-A48B15E3BB1B}"/>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8A18B361-35F0-4126-A0A4-1E1A4374C2D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92D22E17-99D6-45E2-A4A4-9646C69D227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類似団体と比較して全体的に有形固定資産減価償却率が高くなっているが、特に道路における減価償却率が</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非常に高く、類似団体内の最大値となっている。これは、道路の耐用年数の算定が修繕年月からではなく、取得年月から起算した年月となっていることによるものである。今後も計画的な修繕を引き続き行っていくと同時に、道路の修繕状況等を見直し、耐用年数と実際の状況とに乖離がないか再検査する必要がある。</a:t>
          </a:r>
        </a:p>
        <a:p>
          <a:r>
            <a:rPr kumimoji="1" lang="ja-JP" altLang="en-US" sz="1300">
              <a:latin typeface="ＭＳ Ｐゴシック" panose="020B0600070205080204" pitchFamily="50" charset="-128"/>
              <a:ea typeface="ＭＳ Ｐゴシック" panose="020B0600070205080204" pitchFamily="50" charset="-128"/>
            </a:rPr>
            <a:t>施設の有形固定資産減価償却率については、児童館が</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％と高い水準にあり、類似団体平均を大きく上回っている。昭和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年に設立した東原児童館の老朽化が主な要因であり、公共施設マネジメント実施計画に基づいて、今後必要箇所の長寿命化を図るほか、将来的に規模の縮小を図る予定としている。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75FA0A-74BC-4259-9D7C-7252B6AF8C1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C0F9033-A4B6-409B-A60D-0B2A48E260E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48DD59-81AE-4A82-8C09-706B06E7F88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A194A0D-97A7-4C85-B40F-B49DE9C8CEB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010D82-7396-41E0-935F-8650C6101B52}"/>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ADB322-C34C-466B-AAAC-62491972929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3C2974-47FE-4B8A-A0E3-B3220E91009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8EC371-0AB3-4F5E-B222-FAC7AD960DE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C26302-28DE-457B-9A03-48B51A933F0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98EC9F-8475-44DE-8D0A-A8329BCB8E6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31,037
30,768
39.93
18,606,699
17,287,529
971,364
8,385,464
11,823,614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57905D-684D-435F-81DD-5CC866FD32F8}"/>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3A8872-0806-4FDD-B19E-C97215864DF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9596A6-1E7C-4710-BCDB-2D72A4752EE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76A754-DCB9-4919-963E-2ADC85DBC06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943F02-B084-4A7D-B113-2028C3D5D81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D46214B-7361-4F3A-BF16-7E3AC5E47AF7}"/>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60942E-6843-4B44-A1CC-AB16DC65B80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7EF7C5-F88D-417B-BFDC-82276FADB00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22BC6C-01BE-4DB0-862D-5F44828765F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DF7B35-D49B-44CA-AC5A-6DA219976E8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3A124B-3D1B-4352-BB5F-8D43B36B563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7C29EC-7F78-4E03-AF56-C3FDB0776AF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3EB11C-AB85-49D7-8B99-8B822C4BE06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54726D-1B26-46C9-BF44-984FD5524C66}"/>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5BB4E8-9671-4A51-BC45-440B9307807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A10942-2CAE-4882-B4B2-F4272549E28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02BAB6-7D3C-4747-8855-4CD94C421C2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4C20F9-7974-41B1-8045-8169AE5FBC81}"/>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D87D63-6EDF-404A-8F93-35246A763FF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5F6128-0604-44D1-8CD0-EDEDD679B42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F07D90-EC9E-48FF-92E5-E1AB8CBF4C6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C7A486-6A02-47EF-A7E9-BB2502F611D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DE4208-4957-41E0-B83A-6BE02C04CCF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BAC35D-C670-4944-A872-823CA478C2F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24B384-3981-4D18-8A21-54D47272F46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93DAE7-8D6B-4181-A1F1-1D1678C673CC}"/>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34207D-03B9-4207-8974-6B1A2526A87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72F5104-CA74-46F1-BAC6-82273E84782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9C5230A-BD3D-4CE4-84DB-93DF55F3530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7068389-2A21-4173-9FEC-58DF62DBB0F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E5927C-5E2D-499C-ACAF-25D115CE3FF2}"/>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FE81B5-B0BD-4582-BB6A-008642C9723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1EF0514-445F-4383-9275-0CD591EC50AC}"/>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EF8E73-2A47-41AC-8185-AB337ECCE8F5}"/>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6FEF214-934E-4BA7-9051-2C07A2E049F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1A368B6-B339-4495-8E06-F47BA5ABE9C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269C1ED-BF16-48E3-A48F-6008571E40BE}"/>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4C6273D-F88F-4EAD-A2E3-0751F5BFFC47}"/>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204263E-914D-4F31-8D22-137948E46B6F}"/>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49E165A-0A01-4FAB-A34E-30F88D45A5EC}"/>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9768381-C75B-4343-99E4-12BD331B6883}"/>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68F6396-333B-4FDB-9B28-20BFD02F32D6}"/>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F001D71-4A72-473F-B8A4-32B628935C78}"/>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76170B2-4539-4C2E-BCD4-29762A954BDD}"/>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B93DBED-D06B-45A3-8CFC-9C7FF99F340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A61F40F-6DCB-4681-A8AD-C4502EFFA633}"/>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a:extLst>
            <a:ext uri="{FF2B5EF4-FFF2-40B4-BE49-F238E27FC236}">
              <a16:creationId xmlns:a16="http://schemas.microsoft.com/office/drawing/2014/main" id="{796A3CD3-8D71-4499-A26C-31E8E476FFDF}"/>
            </a:ext>
          </a:extLst>
        </xdr:cNvPr>
        <xdr:cNvCxnSpPr/>
      </xdr:nvCxnSpPr>
      <xdr:spPr>
        <a:xfrm flipV="1">
          <a:off x="4180840" y="5355772"/>
          <a:ext cx="0" cy="1504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a:extLst>
            <a:ext uri="{FF2B5EF4-FFF2-40B4-BE49-F238E27FC236}">
              <a16:creationId xmlns:a16="http://schemas.microsoft.com/office/drawing/2014/main" id="{538D657C-6E16-4401-9AA1-3366E92F33E4}"/>
            </a:ext>
          </a:extLst>
        </xdr:cNvPr>
        <xdr:cNvSpPr txBox="1"/>
      </xdr:nvSpPr>
      <xdr:spPr>
        <a:xfrm>
          <a:off x="4219575" y="6857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a:extLst>
            <a:ext uri="{FF2B5EF4-FFF2-40B4-BE49-F238E27FC236}">
              <a16:creationId xmlns:a16="http://schemas.microsoft.com/office/drawing/2014/main" id="{A3F0E275-3EB8-4D28-B5C7-8C70852C4B63}"/>
            </a:ext>
          </a:extLst>
        </xdr:cNvPr>
        <xdr:cNvCxnSpPr/>
      </xdr:nvCxnSpPr>
      <xdr:spPr>
        <a:xfrm>
          <a:off x="4105275" y="68603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B5864882-7D12-418F-960B-DFFD8A47F7C7}"/>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B5B359C8-0BB9-45EA-BAB9-947EC1EB7C83}"/>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3" name="【図書館】&#10;有形固定資産減価償却率平均値テキスト">
          <a:extLst>
            <a:ext uri="{FF2B5EF4-FFF2-40B4-BE49-F238E27FC236}">
              <a16:creationId xmlns:a16="http://schemas.microsoft.com/office/drawing/2014/main" id="{BF58B8BF-2F48-4214-830E-189180C417A7}"/>
            </a:ext>
          </a:extLst>
        </xdr:cNvPr>
        <xdr:cNvSpPr txBox="1"/>
      </xdr:nvSpPr>
      <xdr:spPr>
        <a:xfrm>
          <a:off x="4219575" y="6068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a:extLst>
            <a:ext uri="{FF2B5EF4-FFF2-40B4-BE49-F238E27FC236}">
              <a16:creationId xmlns:a16="http://schemas.microsoft.com/office/drawing/2014/main" id="{561687F5-8317-4061-847B-8EF0DE25A5A6}"/>
            </a:ext>
          </a:extLst>
        </xdr:cNvPr>
        <xdr:cNvSpPr/>
      </xdr:nvSpPr>
      <xdr:spPr>
        <a:xfrm>
          <a:off x="4124325"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a:extLst>
            <a:ext uri="{FF2B5EF4-FFF2-40B4-BE49-F238E27FC236}">
              <a16:creationId xmlns:a16="http://schemas.microsoft.com/office/drawing/2014/main" id="{5354F7E7-BCAB-4A75-B036-063D55C425D6}"/>
            </a:ext>
          </a:extLst>
        </xdr:cNvPr>
        <xdr:cNvSpPr/>
      </xdr:nvSpPr>
      <xdr:spPr>
        <a:xfrm>
          <a:off x="3381375" y="6407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a:extLst>
            <a:ext uri="{FF2B5EF4-FFF2-40B4-BE49-F238E27FC236}">
              <a16:creationId xmlns:a16="http://schemas.microsoft.com/office/drawing/2014/main" id="{C68A0807-B150-4D3A-906B-2B4E5BED7CBE}"/>
            </a:ext>
          </a:extLst>
        </xdr:cNvPr>
        <xdr:cNvSpPr/>
      </xdr:nvSpPr>
      <xdr:spPr>
        <a:xfrm>
          <a:off x="2571750" y="63548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a:extLst>
            <a:ext uri="{FF2B5EF4-FFF2-40B4-BE49-F238E27FC236}">
              <a16:creationId xmlns:a16="http://schemas.microsoft.com/office/drawing/2014/main" id="{DCBAB98D-8265-4CDF-85DF-AF5223070CAA}"/>
            </a:ext>
          </a:extLst>
        </xdr:cNvPr>
        <xdr:cNvSpPr/>
      </xdr:nvSpPr>
      <xdr:spPr>
        <a:xfrm>
          <a:off x="1781175" y="62566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3E421268-1EBC-452E-BF41-579A61C7B5D0}"/>
            </a:ext>
          </a:extLst>
        </xdr:cNvPr>
        <xdr:cNvSpPr/>
      </xdr:nvSpPr>
      <xdr:spPr>
        <a:xfrm>
          <a:off x="981075" y="62322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4E48FC-59D3-4F2D-ACB3-4201D39AAF0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272027-21C4-463C-B343-9654F8DD73D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10F569-2166-45E8-B38C-739643B1ADC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BFC1F40-2455-48AE-B99A-8C6AFB0140B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57D129B-2FF0-40C5-881C-52DCA7379A5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120106</xdr:rowOff>
    </xdr:from>
    <xdr:to>
      <xdr:col>24</xdr:col>
      <xdr:colOff>114300</xdr:colOff>
      <xdr:row>42</xdr:row>
      <xdr:rowOff>50256</xdr:rowOff>
    </xdr:to>
    <xdr:sp macro="" textlink="">
      <xdr:nvSpPr>
        <xdr:cNvPr id="74" name="楕円 73">
          <a:extLst>
            <a:ext uri="{FF2B5EF4-FFF2-40B4-BE49-F238E27FC236}">
              <a16:creationId xmlns:a16="http://schemas.microsoft.com/office/drawing/2014/main" id="{1163397D-8141-4708-ABE4-B342AF1C0A6F}"/>
            </a:ext>
          </a:extLst>
        </xdr:cNvPr>
        <xdr:cNvSpPr/>
      </xdr:nvSpPr>
      <xdr:spPr>
        <a:xfrm>
          <a:off x="4124325" y="677173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35033</xdr:rowOff>
    </xdr:from>
    <xdr:ext cx="405111" cy="259045"/>
    <xdr:sp macro="" textlink="">
      <xdr:nvSpPr>
        <xdr:cNvPr id="75" name="【図書館】&#10;有形固定資産減価償却率該当値テキスト">
          <a:extLst>
            <a:ext uri="{FF2B5EF4-FFF2-40B4-BE49-F238E27FC236}">
              <a16:creationId xmlns:a16="http://schemas.microsoft.com/office/drawing/2014/main" id="{E45D412D-E976-4FB5-99CF-8E6B4F7627EB}"/>
            </a:ext>
          </a:extLst>
        </xdr:cNvPr>
        <xdr:cNvSpPr txBox="1"/>
      </xdr:nvSpPr>
      <xdr:spPr>
        <a:xfrm>
          <a:off x="4219575" y="6683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84183</xdr:rowOff>
    </xdr:from>
    <xdr:to>
      <xdr:col>20</xdr:col>
      <xdr:colOff>38100</xdr:colOff>
      <xdr:row>42</xdr:row>
      <xdr:rowOff>14333</xdr:rowOff>
    </xdr:to>
    <xdr:sp macro="" textlink="">
      <xdr:nvSpPr>
        <xdr:cNvPr id="76" name="楕円 75">
          <a:extLst>
            <a:ext uri="{FF2B5EF4-FFF2-40B4-BE49-F238E27FC236}">
              <a16:creationId xmlns:a16="http://schemas.microsoft.com/office/drawing/2014/main" id="{F4D67BA9-CDEE-430E-8E8D-09D7E7A7AF5B}"/>
            </a:ext>
          </a:extLst>
        </xdr:cNvPr>
        <xdr:cNvSpPr/>
      </xdr:nvSpPr>
      <xdr:spPr>
        <a:xfrm>
          <a:off x="3381375" y="673580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134983</xdr:rowOff>
    </xdr:from>
    <xdr:to>
      <xdr:col>24</xdr:col>
      <xdr:colOff>63500</xdr:colOff>
      <xdr:row>41</xdr:row>
      <xdr:rowOff>170906</xdr:rowOff>
    </xdr:to>
    <xdr:cxnSp macro="">
      <xdr:nvCxnSpPr>
        <xdr:cNvPr id="77" name="直線コネクタ 76">
          <a:extLst>
            <a:ext uri="{FF2B5EF4-FFF2-40B4-BE49-F238E27FC236}">
              <a16:creationId xmlns:a16="http://schemas.microsoft.com/office/drawing/2014/main" id="{39AC55DB-34D7-48A5-999F-0405FFEC9A7B}"/>
            </a:ext>
          </a:extLst>
        </xdr:cNvPr>
        <xdr:cNvCxnSpPr/>
      </xdr:nvCxnSpPr>
      <xdr:spPr>
        <a:xfrm>
          <a:off x="3429000" y="6783433"/>
          <a:ext cx="752475"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48260</xdr:rowOff>
    </xdr:from>
    <xdr:to>
      <xdr:col>15</xdr:col>
      <xdr:colOff>101600</xdr:colOff>
      <xdr:row>41</xdr:row>
      <xdr:rowOff>149860</xdr:rowOff>
    </xdr:to>
    <xdr:sp macro="" textlink="">
      <xdr:nvSpPr>
        <xdr:cNvPr id="78" name="楕円 77">
          <a:extLst>
            <a:ext uri="{FF2B5EF4-FFF2-40B4-BE49-F238E27FC236}">
              <a16:creationId xmlns:a16="http://schemas.microsoft.com/office/drawing/2014/main" id="{4F187232-C35C-4CC5-86DB-AC91D69AE362}"/>
            </a:ext>
          </a:extLst>
        </xdr:cNvPr>
        <xdr:cNvSpPr/>
      </xdr:nvSpPr>
      <xdr:spPr>
        <a:xfrm>
          <a:off x="2571750" y="66935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99060</xdr:rowOff>
    </xdr:from>
    <xdr:to>
      <xdr:col>19</xdr:col>
      <xdr:colOff>177800</xdr:colOff>
      <xdr:row>41</xdr:row>
      <xdr:rowOff>134983</xdr:rowOff>
    </xdr:to>
    <xdr:cxnSp macro="">
      <xdr:nvCxnSpPr>
        <xdr:cNvPr id="79" name="直線コネクタ 78">
          <a:extLst>
            <a:ext uri="{FF2B5EF4-FFF2-40B4-BE49-F238E27FC236}">
              <a16:creationId xmlns:a16="http://schemas.microsoft.com/office/drawing/2014/main" id="{3B9FC582-493F-4754-B36A-71A5210DF820}"/>
            </a:ext>
          </a:extLst>
        </xdr:cNvPr>
        <xdr:cNvCxnSpPr/>
      </xdr:nvCxnSpPr>
      <xdr:spPr>
        <a:xfrm>
          <a:off x="2619375" y="6750685"/>
          <a:ext cx="80962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12337</xdr:rowOff>
    </xdr:from>
    <xdr:to>
      <xdr:col>10</xdr:col>
      <xdr:colOff>165100</xdr:colOff>
      <xdr:row>41</xdr:row>
      <xdr:rowOff>113937</xdr:rowOff>
    </xdr:to>
    <xdr:sp macro="" textlink="">
      <xdr:nvSpPr>
        <xdr:cNvPr id="80" name="楕円 79">
          <a:extLst>
            <a:ext uri="{FF2B5EF4-FFF2-40B4-BE49-F238E27FC236}">
              <a16:creationId xmlns:a16="http://schemas.microsoft.com/office/drawing/2014/main" id="{57947FC3-9BC2-4F90-B83A-A048E2858A61}"/>
            </a:ext>
          </a:extLst>
        </xdr:cNvPr>
        <xdr:cNvSpPr/>
      </xdr:nvSpPr>
      <xdr:spPr>
        <a:xfrm>
          <a:off x="1781175" y="665761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63137</xdr:rowOff>
    </xdr:from>
    <xdr:to>
      <xdr:col>15</xdr:col>
      <xdr:colOff>50800</xdr:colOff>
      <xdr:row>41</xdr:row>
      <xdr:rowOff>99060</xdr:rowOff>
    </xdr:to>
    <xdr:cxnSp macro="">
      <xdr:nvCxnSpPr>
        <xdr:cNvPr id="81" name="直線コネクタ 80">
          <a:extLst>
            <a:ext uri="{FF2B5EF4-FFF2-40B4-BE49-F238E27FC236}">
              <a16:creationId xmlns:a16="http://schemas.microsoft.com/office/drawing/2014/main" id="{E81A60EC-6578-43FC-A56E-DD877BA8CE6D}"/>
            </a:ext>
          </a:extLst>
        </xdr:cNvPr>
        <xdr:cNvCxnSpPr/>
      </xdr:nvCxnSpPr>
      <xdr:spPr>
        <a:xfrm>
          <a:off x="1828800" y="6714762"/>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147865</xdr:rowOff>
    </xdr:from>
    <xdr:to>
      <xdr:col>6</xdr:col>
      <xdr:colOff>38100</xdr:colOff>
      <xdr:row>41</xdr:row>
      <xdr:rowOff>78015</xdr:rowOff>
    </xdr:to>
    <xdr:sp macro="" textlink="">
      <xdr:nvSpPr>
        <xdr:cNvPr id="82" name="楕円 81">
          <a:extLst>
            <a:ext uri="{FF2B5EF4-FFF2-40B4-BE49-F238E27FC236}">
              <a16:creationId xmlns:a16="http://schemas.microsoft.com/office/drawing/2014/main" id="{C20C9ADC-26E0-40BD-AEEF-4832D6D437F3}"/>
            </a:ext>
          </a:extLst>
        </xdr:cNvPr>
        <xdr:cNvSpPr/>
      </xdr:nvSpPr>
      <xdr:spPr>
        <a:xfrm>
          <a:off x="981075" y="66312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27215</xdr:rowOff>
    </xdr:from>
    <xdr:to>
      <xdr:col>10</xdr:col>
      <xdr:colOff>114300</xdr:colOff>
      <xdr:row>41</xdr:row>
      <xdr:rowOff>63137</xdr:rowOff>
    </xdr:to>
    <xdr:cxnSp macro="">
      <xdr:nvCxnSpPr>
        <xdr:cNvPr id="83" name="直線コネクタ 82">
          <a:extLst>
            <a:ext uri="{FF2B5EF4-FFF2-40B4-BE49-F238E27FC236}">
              <a16:creationId xmlns:a16="http://schemas.microsoft.com/office/drawing/2014/main" id="{50E613A2-CAF6-470B-8761-3A5D361C3377}"/>
            </a:ext>
          </a:extLst>
        </xdr:cNvPr>
        <xdr:cNvCxnSpPr/>
      </xdr:nvCxnSpPr>
      <xdr:spPr>
        <a:xfrm>
          <a:off x="1028700" y="6678840"/>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32493</xdr:rowOff>
    </xdr:from>
    <xdr:ext cx="405111" cy="259045"/>
    <xdr:sp macro="" textlink="">
      <xdr:nvSpPr>
        <xdr:cNvPr id="84" name="n_1aveValue【図書館】&#10;有形固定資産減価償却率">
          <a:extLst>
            <a:ext uri="{FF2B5EF4-FFF2-40B4-BE49-F238E27FC236}">
              <a16:creationId xmlns:a16="http://schemas.microsoft.com/office/drawing/2014/main" id="{BB7A79BD-110E-462A-BC78-1F8B7B0A2BD8}"/>
            </a:ext>
          </a:extLst>
        </xdr:cNvPr>
        <xdr:cNvSpPr txBox="1"/>
      </xdr:nvSpPr>
      <xdr:spPr>
        <a:xfrm>
          <a:off x="3239144" y="6191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4253E9FB-F16F-4AD5-9DE9-208AC4EE6C15}"/>
            </a:ext>
          </a:extLst>
        </xdr:cNvPr>
        <xdr:cNvSpPr txBox="1"/>
      </xdr:nvSpPr>
      <xdr:spPr>
        <a:xfrm>
          <a:off x="2439044" y="6142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6" name="n_3aveValue【図書館】&#10;有形固定資産減価償却率">
          <a:extLst>
            <a:ext uri="{FF2B5EF4-FFF2-40B4-BE49-F238E27FC236}">
              <a16:creationId xmlns:a16="http://schemas.microsoft.com/office/drawing/2014/main" id="{A34DA417-31DB-42B7-A6D3-EFAE897EAE07}"/>
            </a:ext>
          </a:extLst>
        </xdr:cNvPr>
        <xdr:cNvSpPr txBox="1"/>
      </xdr:nvSpPr>
      <xdr:spPr>
        <a:xfrm>
          <a:off x="1648469"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DC5C490F-676E-4B4E-81FE-409A5C3669B7}"/>
            </a:ext>
          </a:extLst>
        </xdr:cNvPr>
        <xdr:cNvSpPr txBox="1"/>
      </xdr:nvSpPr>
      <xdr:spPr>
        <a:xfrm>
          <a:off x="848369"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5460</xdr:rowOff>
    </xdr:from>
    <xdr:ext cx="405111" cy="259045"/>
    <xdr:sp macro="" textlink="">
      <xdr:nvSpPr>
        <xdr:cNvPr id="88" name="n_1mainValue【図書館】&#10;有形固定資産減価償却率">
          <a:extLst>
            <a:ext uri="{FF2B5EF4-FFF2-40B4-BE49-F238E27FC236}">
              <a16:creationId xmlns:a16="http://schemas.microsoft.com/office/drawing/2014/main" id="{430E7DA7-1CF1-4983-929B-71756D1ACD91}"/>
            </a:ext>
          </a:extLst>
        </xdr:cNvPr>
        <xdr:cNvSpPr txBox="1"/>
      </xdr:nvSpPr>
      <xdr:spPr>
        <a:xfrm>
          <a:off x="3239144" y="6819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140987</xdr:rowOff>
    </xdr:from>
    <xdr:ext cx="405111" cy="259045"/>
    <xdr:sp macro="" textlink="">
      <xdr:nvSpPr>
        <xdr:cNvPr id="89" name="n_2mainValue【図書館】&#10;有形固定資産減価償却率">
          <a:extLst>
            <a:ext uri="{FF2B5EF4-FFF2-40B4-BE49-F238E27FC236}">
              <a16:creationId xmlns:a16="http://schemas.microsoft.com/office/drawing/2014/main" id="{6150B57C-B39B-4561-9139-1BAB95A77402}"/>
            </a:ext>
          </a:extLst>
        </xdr:cNvPr>
        <xdr:cNvSpPr txBox="1"/>
      </xdr:nvSpPr>
      <xdr:spPr>
        <a:xfrm>
          <a:off x="2439044" y="679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105064</xdr:rowOff>
    </xdr:from>
    <xdr:ext cx="405111" cy="259045"/>
    <xdr:sp macro="" textlink="">
      <xdr:nvSpPr>
        <xdr:cNvPr id="90" name="n_3mainValue【図書館】&#10;有形固定資産減価償却率">
          <a:extLst>
            <a:ext uri="{FF2B5EF4-FFF2-40B4-BE49-F238E27FC236}">
              <a16:creationId xmlns:a16="http://schemas.microsoft.com/office/drawing/2014/main" id="{C604EEA3-2012-4220-A764-2853DBC8DCEB}"/>
            </a:ext>
          </a:extLst>
        </xdr:cNvPr>
        <xdr:cNvSpPr txBox="1"/>
      </xdr:nvSpPr>
      <xdr:spPr>
        <a:xfrm>
          <a:off x="1648469" y="675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9FF45FC6-6207-4FD2-9014-57ACC38BDC41}"/>
            </a:ext>
          </a:extLst>
        </xdr:cNvPr>
        <xdr:cNvSpPr txBox="1"/>
      </xdr:nvSpPr>
      <xdr:spPr>
        <a:xfrm>
          <a:off x="848369" y="671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B738337-F8D7-41EE-9BDB-2C8E8825245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A4B0567-1ED0-4F39-9328-B4D1B6E2B90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C202E9C-9F4A-4BAC-9299-E30C7FAC300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A895CD8-86E8-4890-9F7C-BE77A864F7E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AB30A5D-A5CB-4D0D-B018-0B331B35F2E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1DA1BA4-EB10-4BAB-9A38-DB09F9BBCF8A}"/>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EF31040-BA94-44B2-8296-C8B7AA405A71}"/>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56F254-366B-43AA-9CEE-B505EFB46B3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4A930CB-54F2-464F-B2EE-1B95FFA4BEFD}"/>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9FA90FE-1ACC-47A2-B23F-62BE2E831FA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8927298-CACF-410D-B111-0F7C50416CD3}"/>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0FD5522-CF20-4808-8087-65C38DA92D4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7D103E8-814B-4B60-B347-95725027213D}"/>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2F56FEE-44BB-46BD-92A9-972B3DE332F6}"/>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784C7D3-D564-4161-AF6E-B57F0EEB8925}"/>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EA90962-E588-4FB9-A191-A31E4B31E0F0}"/>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1C2207C-957D-4620-BA22-9B2177808B03}"/>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39368D9-A718-44F3-9A77-534F5D45E7EF}"/>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4A70653-0B89-4FF5-A821-0304FB0A0B6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7497EF7-AD6E-493A-ABE4-B8EB602478EC}"/>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68A0670-7F7A-4C61-BF94-46CF7F861DA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B123A12-8130-47AB-A5D1-5ECA3E04DC88}"/>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D59C56F-9B9F-4216-8D67-EF595141EC15}"/>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76F37CFF-D6A4-4EE5-90BB-6811C2C38C08}"/>
            </a:ext>
          </a:extLst>
        </xdr:cNvPr>
        <xdr:cNvCxnSpPr/>
      </xdr:nvCxnSpPr>
      <xdr:spPr>
        <a:xfrm flipV="1">
          <a:off x="9429115" y="53625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125E10A-4D50-4862-BCFD-DA4C8E37C1E0}"/>
            </a:ext>
          </a:extLst>
        </xdr:cNvPr>
        <xdr:cNvSpPr txBox="1"/>
      </xdr:nvSpPr>
      <xdr:spPr>
        <a:xfrm>
          <a:off x="9467850"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83E0D01D-D232-475A-BB9C-24BAFCAB0BED}"/>
            </a:ext>
          </a:extLst>
        </xdr:cNvPr>
        <xdr:cNvCxnSpPr/>
      </xdr:nvCxnSpPr>
      <xdr:spPr>
        <a:xfrm>
          <a:off x="9363075" y="6743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a:extLst>
            <a:ext uri="{FF2B5EF4-FFF2-40B4-BE49-F238E27FC236}">
              <a16:creationId xmlns:a16="http://schemas.microsoft.com/office/drawing/2014/main" id="{4FD6B43E-DDA8-4ED0-B3B9-24EF9C04D43C}"/>
            </a:ext>
          </a:extLst>
        </xdr:cNvPr>
        <xdr:cNvSpPr txBox="1"/>
      </xdr:nvSpPr>
      <xdr:spPr>
        <a:xfrm>
          <a:off x="9467850" y="51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a:extLst>
            <a:ext uri="{FF2B5EF4-FFF2-40B4-BE49-F238E27FC236}">
              <a16:creationId xmlns:a16="http://schemas.microsoft.com/office/drawing/2014/main" id="{AE20CA8A-4260-418D-940A-DE4BB3AB2C6E}"/>
            </a:ext>
          </a:extLst>
        </xdr:cNvPr>
        <xdr:cNvCxnSpPr/>
      </xdr:nvCxnSpPr>
      <xdr:spPr>
        <a:xfrm>
          <a:off x="9363075" y="53625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20" name="【図書館】&#10;一人当たり面積平均値テキスト">
          <a:extLst>
            <a:ext uri="{FF2B5EF4-FFF2-40B4-BE49-F238E27FC236}">
              <a16:creationId xmlns:a16="http://schemas.microsoft.com/office/drawing/2014/main" id="{47085AFE-171B-46AA-8ED3-EE8DAAE1969F}"/>
            </a:ext>
          </a:extLst>
        </xdr:cNvPr>
        <xdr:cNvSpPr txBox="1"/>
      </xdr:nvSpPr>
      <xdr:spPr>
        <a:xfrm>
          <a:off x="9467850" y="607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a:extLst>
            <a:ext uri="{FF2B5EF4-FFF2-40B4-BE49-F238E27FC236}">
              <a16:creationId xmlns:a16="http://schemas.microsoft.com/office/drawing/2014/main" id="{BC376927-60CB-4479-A0AC-7F86C8B77FDE}"/>
            </a:ext>
          </a:extLst>
        </xdr:cNvPr>
        <xdr:cNvSpPr/>
      </xdr:nvSpPr>
      <xdr:spPr>
        <a:xfrm>
          <a:off x="9401175" y="621030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22" name="フローチャート: 判断 121">
          <a:extLst>
            <a:ext uri="{FF2B5EF4-FFF2-40B4-BE49-F238E27FC236}">
              <a16:creationId xmlns:a16="http://schemas.microsoft.com/office/drawing/2014/main" id="{8D488A4F-0D67-4890-B367-AB7FC9E990DC}"/>
            </a:ext>
          </a:extLst>
        </xdr:cNvPr>
        <xdr:cNvSpPr/>
      </xdr:nvSpPr>
      <xdr:spPr>
        <a:xfrm>
          <a:off x="8639175" y="6248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id="{AFCAC0EC-85DB-4EB1-87B8-6298CAA9D627}"/>
            </a:ext>
          </a:extLst>
        </xdr:cNvPr>
        <xdr:cNvSpPr/>
      </xdr:nvSpPr>
      <xdr:spPr>
        <a:xfrm>
          <a:off x="7839075" y="6248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1C199676-8941-4994-B080-7E40BFBD5DD6}"/>
            </a:ext>
          </a:extLst>
        </xdr:cNvPr>
        <xdr:cNvSpPr/>
      </xdr:nvSpPr>
      <xdr:spPr>
        <a:xfrm>
          <a:off x="7029450" y="62103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5" name="フローチャート: 判断 124">
          <a:extLst>
            <a:ext uri="{FF2B5EF4-FFF2-40B4-BE49-F238E27FC236}">
              <a16:creationId xmlns:a16="http://schemas.microsoft.com/office/drawing/2014/main" id="{F5E564B8-F6EC-4356-98D0-FAB48691C0C6}"/>
            </a:ext>
          </a:extLst>
        </xdr:cNvPr>
        <xdr:cNvSpPr/>
      </xdr:nvSpPr>
      <xdr:spPr>
        <a:xfrm>
          <a:off x="6238875" y="6238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410B5D-3914-41F3-A55F-5B145C0F37F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394EC76-2574-449D-A873-6F1B7C23F4B2}"/>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AA3518-0BC8-47E2-BDB9-D2395428B92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3671D1C-367E-4A3F-B7CF-742AC3F83A3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FFA2384-AC14-47E3-9244-22D2AFAE14EB}"/>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31" name="楕円 130">
          <a:extLst>
            <a:ext uri="{FF2B5EF4-FFF2-40B4-BE49-F238E27FC236}">
              <a16:creationId xmlns:a16="http://schemas.microsoft.com/office/drawing/2014/main" id="{567CA0E3-BCC4-4D5B-BC9A-1E4ABBCBB01D}"/>
            </a:ext>
          </a:extLst>
        </xdr:cNvPr>
        <xdr:cNvSpPr/>
      </xdr:nvSpPr>
      <xdr:spPr>
        <a:xfrm>
          <a:off x="9401175" y="648652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32" name="【図書館】&#10;一人当たり面積該当値テキスト">
          <a:extLst>
            <a:ext uri="{FF2B5EF4-FFF2-40B4-BE49-F238E27FC236}">
              <a16:creationId xmlns:a16="http://schemas.microsoft.com/office/drawing/2014/main" id="{4D54B037-E23D-4857-ADC5-031629115C4B}"/>
            </a:ext>
          </a:extLst>
        </xdr:cNvPr>
        <xdr:cNvSpPr txBox="1"/>
      </xdr:nvSpPr>
      <xdr:spPr>
        <a:xfrm>
          <a:off x="9467850"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xdr:rowOff>
    </xdr:from>
    <xdr:to>
      <xdr:col>50</xdr:col>
      <xdr:colOff>165100</xdr:colOff>
      <xdr:row>40</xdr:row>
      <xdr:rowOff>114300</xdr:rowOff>
    </xdr:to>
    <xdr:sp macro="" textlink="">
      <xdr:nvSpPr>
        <xdr:cNvPr id="133" name="楕円 132">
          <a:extLst>
            <a:ext uri="{FF2B5EF4-FFF2-40B4-BE49-F238E27FC236}">
              <a16:creationId xmlns:a16="http://schemas.microsoft.com/office/drawing/2014/main" id="{2D528A7B-788A-473E-AA06-C596175CF37F}"/>
            </a:ext>
          </a:extLst>
        </xdr:cNvPr>
        <xdr:cNvSpPr/>
      </xdr:nvSpPr>
      <xdr:spPr>
        <a:xfrm>
          <a:off x="8639175" y="64960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63500</xdr:rowOff>
    </xdr:to>
    <xdr:cxnSp macro="">
      <xdr:nvCxnSpPr>
        <xdr:cNvPr id="134" name="直線コネクタ 133">
          <a:extLst>
            <a:ext uri="{FF2B5EF4-FFF2-40B4-BE49-F238E27FC236}">
              <a16:creationId xmlns:a16="http://schemas.microsoft.com/office/drawing/2014/main" id="{489DE752-D176-492D-8166-FDACB50BE0D6}"/>
            </a:ext>
          </a:extLst>
        </xdr:cNvPr>
        <xdr:cNvCxnSpPr/>
      </xdr:nvCxnSpPr>
      <xdr:spPr>
        <a:xfrm flipV="1">
          <a:off x="8686800" y="653415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35" name="楕円 134">
          <a:extLst>
            <a:ext uri="{FF2B5EF4-FFF2-40B4-BE49-F238E27FC236}">
              <a16:creationId xmlns:a16="http://schemas.microsoft.com/office/drawing/2014/main" id="{6ABBBDDB-C784-4E5B-BAAC-3F22BB4011A1}"/>
            </a:ext>
          </a:extLst>
        </xdr:cNvPr>
        <xdr:cNvSpPr/>
      </xdr:nvSpPr>
      <xdr:spPr>
        <a:xfrm>
          <a:off x="7839075" y="64960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63500</xdr:rowOff>
    </xdr:from>
    <xdr:to>
      <xdr:col>50</xdr:col>
      <xdr:colOff>114300</xdr:colOff>
      <xdr:row>40</xdr:row>
      <xdr:rowOff>63500</xdr:rowOff>
    </xdr:to>
    <xdr:cxnSp macro="">
      <xdr:nvCxnSpPr>
        <xdr:cNvPr id="136" name="直線コネクタ 135">
          <a:extLst>
            <a:ext uri="{FF2B5EF4-FFF2-40B4-BE49-F238E27FC236}">
              <a16:creationId xmlns:a16="http://schemas.microsoft.com/office/drawing/2014/main" id="{08B13C10-4D39-430B-92B0-4267ABFFB4A9}"/>
            </a:ext>
          </a:extLst>
        </xdr:cNvPr>
        <xdr:cNvCxnSpPr/>
      </xdr:nvCxnSpPr>
      <xdr:spPr>
        <a:xfrm>
          <a:off x="7886700" y="655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xdr:rowOff>
    </xdr:from>
    <xdr:to>
      <xdr:col>41</xdr:col>
      <xdr:colOff>101600</xdr:colOff>
      <xdr:row>40</xdr:row>
      <xdr:rowOff>114300</xdr:rowOff>
    </xdr:to>
    <xdr:sp macro="" textlink="">
      <xdr:nvSpPr>
        <xdr:cNvPr id="137" name="楕円 136">
          <a:extLst>
            <a:ext uri="{FF2B5EF4-FFF2-40B4-BE49-F238E27FC236}">
              <a16:creationId xmlns:a16="http://schemas.microsoft.com/office/drawing/2014/main" id="{BE3B30AB-0720-4B7C-BB47-2263F714D5CD}"/>
            </a:ext>
          </a:extLst>
        </xdr:cNvPr>
        <xdr:cNvSpPr/>
      </xdr:nvSpPr>
      <xdr:spPr>
        <a:xfrm>
          <a:off x="7029450" y="64960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63500</xdr:rowOff>
    </xdr:from>
    <xdr:to>
      <xdr:col>45</xdr:col>
      <xdr:colOff>177800</xdr:colOff>
      <xdr:row>40</xdr:row>
      <xdr:rowOff>63500</xdr:rowOff>
    </xdr:to>
    <xdr:cxnSp macro="">
      <xdr:nvCxnSpPr>
        <xdr:cNvPr id="138" name="直線コネクタ 137">
          <a:extLst>
            <a:ext uri="{FF2B5EF4-FFF2-40B4-BE49-F238E27FC236}">
              <a16:creationId xmlns:a16="http://schemas.microsoft.com/office/drawing/2014/main" id="{1E68EDF7-AA38-4ECC-8112-6FFF0612B38D}"/>
            </a:ext>
          </a:extLst>
        </xdr:cNvPr>
        <xdr:cNvCxnSpPr/>
      </xdr:nvCxnSpPr>
      <xdr:spPr>
        <a:xfrm>
          <a:off x="7077075" y="65532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12700</xdr:rowOff>
    </xdr:from>
    <xdr:to>
      <xdr:col>36</xdr:col>
      <xdr:colOff>165100</xdr:colOff>
      <xdr:row>40</xdr:row>
      <xdr:rowOff>114300</xdr:rowOff>
    </xdr:to>
    <xdr:sp macro="" textlink="">
      <xdr:nvSpPr>
        <xdr:cNvPr id="139" name="楕円 138">
          <a:extLst>
            <a:ext uri="{FF2B5EF4-FFF2-40B4-BE49-F238E27FC236}">
              <a16:creationId xmlns:a16="http://schemas.microsoft.com/office/drawing/2014/main" id="{3E03F0C3-8DED-4D2D-A998-3A7AC8235CE6}"/>
            </a:ext>
          </a:extLst>
        </xdr:cNvPr>
        <xdr:cNvSpPr/>
      </xdr:nvSpPr>
      <xdr:spPr>
        <a:xfrm>
          <a:off x="6238875" y="64960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63500</xdr:rowOff>
    </xdr:from>
    <xdr:to>
      <xdr:col>41</xdr:col>
      <xdr:colOff>50800</xdr:colOff>
      <xdr:row>40</xdr:row>
      <xdr:rowOff>63500</xdr:rowOff>
    </xdr:to>
    <xdr:cxnSp macro="">
      <xdr:nvCxnSpPr>
        <xdr:cNvPr id="140" name="直線コネクタ 139">
          <a:extLst>
            <a:ext uri="{FF2B5EF4-FFF2-40B4-BE49-F238E27FC236}">
              <a16:creationId xmlns:a16="http://schemas.microsoft.com/office/drawing/2014/main" id="{1E3939D7-73AC-42FB-B052-92BD3E36C9CE}"/>
            </a:ext>
          </a:extLst>
        </xdr:cNvPr>
        <xdr:cNvCxnSpPr/>
      </xdr:nvCxnSpPr>
      <xdr:spPr>
        <a:xfrm>
          <a:off x="6286500" y="65532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41" name="n_1aveValue【図書館】&#10;一人当たり面積">
          <a:extLst>
            <a:ext uri="{FF2B5EF4-FFF2-40B4-BE49-F238E27FC236}">
              <a16:creationId xmlns:a16="http://schemas.microsoft.com/office/drawing/2014/main" id="{2BD9DC93-7E88-4EA4-A4B3-BA3F29F6119B}"/>
            </a:ext>
          </a:extLst>
        </xdr:cNvPr>
        <xdr:cNvSpPr txBox="1"/>
      </xdr:nvSpPr>
      <xdr:spPr>
        <a:xfrm>
          <a:off x="845827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a:extLst>
            <a:ext uri="{FF2B5EF4-FFF2-40B4-BE49-F238E27FC236}">
              <a16:creationId xmlns:a16="http://schemas.microsoft.com/office/drawing/2014/main" id="{F84E1595-FDF7-4FD8-A1C1-BB68A961AB09}"/>
            </a:ext>
          </a:extLst>
        </xdr:cNvPr>
        <xdr:cNvSpPr txBox="1"/>
      </xdr:nvSpPr>
      <xdr:spPr>
        <a:xfrm>
          <a:off x="7677227" y="603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id="{8F04FA94-0352-475D-8C03-A1A8B1E4EA4F}"/>
            </a:ext>
          </a:extLst>
        </xdr:cNvPr>
        <xdr:cNvSpPr txBox="1"/>
      </xdr:nvSpPr>
      <xdr:spPr>
        <a:xfrm>
          <a:off x="6867602"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4" name="n_4aveValue【図書館】&#10;一人当たり面積">
          <a:extLst>
            <a:ext uri="{FF2B5EF4-FFF2-40B4-BE49-F238E27FC236}">
              <a16:creationId xmlns:a16="http://schemas.microsoft.com/office/drawing/2014/main" id="{5E6C636E-FAD8-4671-B8E6-3381B4120884}"/>
            </a:ext>
          </a:extLst>
        </xdr:cNvPr>
        <xdr:cNvSpPr txBox="1"/>
      </xdr:nvSpPr>
      <xdr:spPr>
        <a:xfrm>
          <a:off x="6067502" y="602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105427</xdr:rowOff>
    </xdr:from>
    <xdr:ext cx="469744" cy="259045"/>
    <xdr:sp macro="" textlink="">
      <xdr:nvSpPr>
        <xdr:cNvPr id="145" name="n_1mainValue【図書館】&#10;一人当たり面積">
          <a:extLst>
            <a:ext uri="{FF2B5EF4-FFF2-40B4-BE49-F238E27FC236}">
              <a16:creationId xmlns:a16="http://schemas.microsoft.com/office/drawing/2014/main" id="{C5C459BF-B8A5-427A-8AE2-9F7AF99528A5}"/>
            </a:ext>
          </a:extLst>
        </xdr:cNvPr>
        <xdr:cNvSpPr txBox="1"/>
      </xdr:nvSpPr>
      <xdr:spPr>
        <a:xfrm>
          <a:off x="8458277"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46" name="n_2mainValue【図書館】&#10;一人当たり面積">
          <a:extLst>
            <a:ext uri="{FF2B5EF4-FFF2-40B4-BE49-F238E27FC236}">
              <a16:creationId xmlns:a16="http://schemas.microsoft.com/office/drawing/2014/main" id="{5C9FC8AE-48E3-4F67-B16B-FD16A31BD284}"/>
            </a:ext>
          </a:extLst>
        </xdr:cNvPr>
        <xdr:cNvSpPr txBox="1"/>
      </xdr:nvSpPr>
      <xdr:spPr>
        <a:xfrm>
          <a:off x="7677227"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105427</xdr:rowOff>
    </xdr:from>
    <xdr:ext cx="469744" cy="259045"/>
    <xdr:sp macro="" textlink="">
      <xdr:nvSpPr>
        <xdr:cNvPr id="147" name="n_3mainValue【図書館】&#10;一人当たり面積">
          <a:extLst>
            <a:ext uri="{FF2B5EF4-FFF2-40B4-BE49-F238E27FC236}">
              <a16:creationId xmlns:a16="http://schemas.microsoft.com/office/drawing/2014/main" id="{4BA98C9D-8341-4547-AA3C-677C8940F910}"/>
            </a:ext>
          </a:extLst>
        </xdr:cNvPr>
        <xdr:cNvSpPr txBox="1"/>
      </xdr:nvSpPr>
      <xdr:spPr>
        <a:xfrm>
          <a:off x="6867602"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105427</xdr:rowOff>
    </xdr:from>
    <xdr:ext cx="469744" cy="259045"/>
    <xdr:sp macro="" textlink="">
      <xdr:nvSpPr>
        <xdr:cNvPr id="148" name="n_4mainValue【図書館】&#10;一人当たり面積">
          <a:extLst>
            <a:ext uri="{FF2B5EF4-FFF2-40B4-BE49-F238E27FC236}">
              <a16:creationId xmlns:a16="http://schemas.microsoft.com/office/drawing/2014/main" id="{28654D58-CAB1-4215-A422-365CADC2DE8F}"/>
            </a:ext>
          </a:extLst>
        </xdr:cNvPr>
        <xdr:cNvSpPr txBox="1"/>
      </xdr:nvSpPr>
      <xdr:spPr>
        <a:xfrm>
          <a:off x="6067502"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7531E8C-41AC-4C78-B731-7D8E6C82426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5C04643-8648-4C6C-AF86-2D05AE7D021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870C621-E730-40D0-B822-3E78A5B8280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CB2B974-8A81-4255-939A-4F9A42DA3E2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8F4D419-8148-40B3-A619-2F30AB2012E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9BE19A7-3EA6-4D00-A7BE-2AE062C9839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528387B-5226-49DB-BDCC-BF187347E24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989D523-7563-436A-8638-37CB1D1188B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E004B45-8303-42A0-8DDD-D2E7AD0C68B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6F20D73-4F75-4A90-A5BE-77F5B1DD9A8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6F64D6A-6578-43C3-9556-32EC02973EBD}"/>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3DB27C3-5D9E-4451-9D0C-154DEF479BC7}"/>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41159D7A-AD9A-4BD1-BCA5-473E6F26E29C}"/>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EFE30ADA-8EF1-477D-8CE4-FE3DE8AD716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B45D7FD0-5582-42C6-B4BA-8D221E1357DB}"/>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7497F235-6674-4725-947F-4D5CB332C3EC}"/>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E922CF0C-304A-4B69-B79F-E9407FF741A4}"/>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24BC0EE3-CEE5-4980-88D1-4EBDE97BB28A}"/>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9040454-BC0D-4AE9-9CC5-0DD704326C3B}"/>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BDF641CE-0E0F-4EE3-A2E1-228D1416AA45}"/>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D676CBDB-1D8A-4E46-8DB8-E0B2417249BA}"/>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F905FAB-A165-42D6-ADC3-9084FB08BF5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59A7D18A-B796-4794-AB92-A26E6FD4A5C1}"/>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288D59E-AB7B-441C-B837-2A820BC5D68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8E6D6BFF-D84C-4B72-84FE-1878630E7A06}"/>
            </a:ext>
          </a:extLst>
        </xdr:cNvPr>
        <xdr:cNvCxnSpPr/>
      </xdr:nvCxnSpPr>
      <xdr:spPr>
        <a:xfrm flipV="1">
          <a:off x="4180840" y="9040495"/>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6738D3-1E26-4BD9-8003-B81286CFE76E}"/>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7EAB9C3-5D71-453F-A6D4-A8306B1EF783}"/>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086662A-4E44-4427-879D-672DF76BA396}"/>
            </a:ext>
          </a:extLst>
        </xdr:cNvPr>
        <xdr:cNvSpPr txBox="1"/>
      </xdr:nvSpPr>
      <xdr:spPr>
        <a:xfrm>
          <a:off x="4219575" y="881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a:extLst>
            <a:ext uri="{FF2B5EF4-FFF2-40B4-BE49-F238E27FC236}">
              <a16:creationId xmlns:a16="http://schemas.microsoft.com/office/drawing/2014/main" id="{8073245D-BB59-418C-A06B-F4947B987408}"/>
            </a:ext>
          </a:extLst>
        </xdr:cNvPr>
        <xdr:cNvCxnSpPr/>
      </xdr:nvCxnSpPr>
      <xdr:spPr>
        <a:xfrm>
          <a:off x="4105275" y="90404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F160D006-E571-403C-8783-EFD67B2040C6}"/>
            </a:ext>
          </a:extLst>
        </xdr:cNvPr>
        <xdr:cNvSpPr txBox="1"/>
      </xdr:nvSpPr>
      <xdr:spPr>
        <a:xfrm>
          <a:off x="4219575" y="9639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a:extLst>
            <a:ext uri="{FF2B5EF4-FFF2-40B4-BE49-F238E27FC236}">
              <a16:creationId xmlns:a16="http://schemas.microsoft.com/office/drawing/2014/main" id="{C3F5480F-0E79-44BA-8AEE-E04394F934FE}"/>
            </a:ext>
          </a:extLst>
        </xdr:cNvPr>
        <xdr:cNvSpPr/>
      </xdr:nvSpPr>
      <xdr:spPr>
        <a:xfrm>
          <a:off x="4124325" y="9779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0" name="フローチャート: 判断 179">
          <a:extLst>
            <a:ext uri="{FF2B5EF4-FFF2-40B4-BE49-F238E27FC236}">
              <a16:creationId xmlns:a16="http://schemas.microsoft.com/office/drawing/2014/main" id="{FE526A00-8A78-42F1-9605-6FC46B429283}"/>
            </a:ext>
          </a:extLst>
        </xdr:cNvPr>
        <xdr:cNvSpPr/>
      </xdr:nvSpPr>
      <xdr:spPr>
        <a:xfrm>
          <a:off x="3381375" y="97929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1" name="フローチャート: 判断 180">
          <a:extLst>
            <a:ext uri="{FF2B5EF4-FFF2-40B4-BE49-F238E27FC236}">
              <a16:creationId xmlns:a16="http://schemas.microsoft.com/office/drawing/2014/main" id="{6BD5599A-202C-463C-AC4A-3046625981EE}"/>
            </a:ext>
          </a:extLst>
        </xdr:cNvPr>
        <xdr:cNvSpPr/>
      </xdr:nvSpPr>
      <xdr:spPr>
        <a:xfrm>
          <a:off x="2571750" y="97548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B3AE3939-4A38-423A-BCAC-A1F086285413}"/>
            </a:ext>
          </a:extLst>
        </xdr:cNvPr>
        <xdr:cNvSpPr/>
      </xdr:nvSpPr>
      <xdr:spPr>
        <a:xfrm>
          <a:off x="1781175" y="9724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83" name="フローチャート: 判断 182">
          <a:extLst>
            <a:ext uri="{FF2B5EF4-FFF2-40B4-BE49-F238E27FC236}">
              <a16:creationId xmlns:a16="http://schemas.microsoft.com/office/drawing/2014/main" id="{0ABDBCE9-A5CD-4EBF-9BC9-F4E94C9D123B}"/>
            </a:ext>
          </a:extLst>
        </xdr:cNvPr>
        <xdr:cNvSpPr/>
      </xdr:nvSpPr>
      <xdr:spPr>
        <a:xfrm>
          <a:off x="981075" y="96970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E84F18D-23F5-4BD7-A490-701B2644F957}"/>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A1AD34-D909-4EFA-9579-3A7F461F6B9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F03DB43-ABE8-49AE-AAEB-75C49D07902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071E053-B6F1-45BC-9465-B7FEBA0021C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4D78751-DF9E-47B6-9831-B17563DD52E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189" name="楕円 188">
          <a:extLst>
            <a:ext uri="{FF2B5EF4-FFF2-40B4-BE49-F238E27FC236}">
              <a16:creationId xmlns:a16="http://schemas.microsoft.com/office/drawing/2014/main" id="{18B86DAD-FE79-428F-A335-5A213696A451}"/>
            </a:ext>
          </a:extLst>
        </xdr:cNvPr>
        <xdr:cNvSpPr/>
      </xdr:nvSpPr>
      <xdr:spPr>
        <a:xfrm>
          <a:off x="4124325" y="98291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44396816-1C7E-40E1-B2F7-995B875462F0}"/>
            </a:ext>
          </a:extLst>
        </xdr:cNvPr>
        <xdr:cNvSpPr txBox="1"/>
      </xdr:nvSpPr>
      <xdr:spPr>
        <a:xfrm>
          <a:off x="4219575"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65405</xdr:rowOff>
    </xdr:from>
    <xdr:to>
      <xdr:col>20</xdr:col>
      <xdr:colOff>38100</xdr:colOff>
      <xdr:row>60</xdr:row>
      <xdr:rowOff>167005</xdr:rowOff>
    </xdr:to>
    <xdr:sp macro="" textlink="">
      <xdr:nvSpPr>
        <xdr:cNvPr id="191" name="楕円 190">
          <a:extLst>
            <a:ext uri="{FF2B5EF4-FFF2-40B4-BE49-F238E27FC236}">
              <a16:creationId xmlns:a16="http://schemas.microsoft.com/office/drawing/2014/main" id="{BA72C361-831F-4678-A323-782E80B72847}"/>
            </a:ext>
          </a:extLst>
        </xdr:cNvPr>
        <xdr:cNvSpPr/>
      </xdr:nvSpPr>
      <xdr:spPr>
        <a:xfrm>
          <a:off x="3381375" y="97936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116205</xdr:rowOff>
    </xdr:from>
    <xdr:to>
      <xdr:col>24</xdr:col>
      <xdr:colOff>63500</xdr:colOff>
      <xdr:row>60</xdr:row>
      <xdr:rowOff>158115</xdr:rowOff>
    </xdr:to>
    <xdr:cxnSp macro="">
      <xdr:nvCxnSpPr>
        <xdr:cNvPr id="192" name="直線コネクタ 191">
          <a:extLst>
            <a:ext uri="{FF2B5EF4-FFF2-40B4-BE49-F238E27FC236}">
              <a16:creationId xmlns:a16="http://schemas.microsoft.com/office/drawing/2014/main" id="{EBE19623-8B7A-45F3-8E5C-F69F570467C2}"/>
            </a:ext>
          </a:extLst>
        </xdr:cNvPr>
        <xdr:cNvCxnSpPr/>
      </xdr:nvCxnSpPr>
      <xdr:spPr>
        <a:xfrm>
          <a:off x="3429000" y="9841230"/>
          <a:ext cx="7524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93" name="楕円 192">
          <a:extLst>
            <a:ext uri="{FF2B5EF4-FFF2-40B4-BE49-F238E27FC236}">
              <a16:creationId xmlns:a16="http://schemas.microsoft.com/office/drawing/2014/main" id="{D152A0B6-2CC7-43E6-924D-A31D208672B9}"/>
            </a:ext>
          </a:extLst>
        </xdr:cNvPr>
        <xdr:cNvSpPr/>
      </xdr:nvSpPr>
      <xdr:spPr>
        <a:xfrm>
          <a:off x="2571750" y="9751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116205</xdr:rowOff>
    </xdr:to>
    <xdr:cxnSp macro="">
      <xdr:nvCxnSpPr>
        <xdr:cNvPr id="194" name="直線コネクタ 193">
          <a:extLst>
            <a:ext uri="{FF2B5EF4-FFF2-40B4-BE49-F238E27FC236}">
              <a16:creationId xmlns:a16="http://schemas.microsoft.com/office/drawing/2014/main" id="{13C1C1DF-84AE-4E6A-9085-F585695BCF92}"/>
            </a:ext>
          </a:extLst>
        </xdr:cNvPr>
        <xdr:cNvCxnSpPr/>
      </xdr:nvCxnSpPr>
      <xdr:spPr>
        <a:xfrm>
          <a:off x="2619375" y="9799320"/>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95" name="楕円 194">
          <a:extLst>
            <a:ext uri="{FF2B5EF4-FFF2-40B4-BE49-F238E27FC236}">
              <a16:creationId xmlns:a16="http://schemas.microsoft.com/office/drawing/2014/main" id="{4CD53CE7-F5DE-419B-A521-318EEE08AB2E}"/>
            </a:ext>
          </a:extLst>
        </xdr:cNvPr>
        <xdr:cNvSpPr/>
      </xdr:nvSpPr>
      <xdr:spPr>
        <a:xfrm>
          <a:off x="1781175" y="97053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74295</xdr:rowOff>
    </xdr:to>
    <xdr:cxnSp macro="">
      <xdr:nvCxnSpPr>
        <xdr:cNvPr id="196" name="直線コネクタ 195">
          <a:extLst>
            <a:ext uri="{FF2B5EF4-FFF2-40B4-BE49-F238E27FC236}">
              <a16:creationId xmlns:a16="http://schemas.microsoft.com/office/drawing/2014/main" id="{6192E1F6-78FE-4D59-B349-EC0FEAA5311F}"/>
            </a:ext>
          </a:extLst>
        </xdr:cNvPr>
        <xdr:cNvCxnSpPr/>
      </xdr:nvCxnSpPr>
      <xdr:spPr>
        <a:xfrm>
          <a:off x="1828800" y="975296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7" name="楕円 196">
          <a:extLst>
            <a:ext uri="{FF2B5EF4-FFF2-40B4-BE49-F238E27FC236}">
              <a16:creationId xmlns:a16="http://schemas.microsoft.com/office/drawing/2014/main" id="{86F03161-B3D2-4389-9CDD-538B8965CC56}"/>
            </a:ext>
          </a:extLst>
        </xdr:cNvPr>
        <xdr:cNvSpPr/>
      </xdr:nvSpPr>
      <xdr:spPr>
        <a:xfrm>
          <a:off x="981075" y="9660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24765</xdr:rowOff>
    </xdr:to>
    <xdr:cxnSp macro="">
      <xdr:nvCxnSpPr>
        <xdr:cNvPr id="198" name="直線コネクタ 197">
          <a:extLst>
            <a:ext uri="{FF2B5EF4-FFF2-40B4-BE49-F238E27FC236}">
              <a16:creationId xmlns:a16="http://schemas.microsoft.com/office/drawing/2014/main" id="{13F321D1-0533-4C52-BC17-B22C74D6B983}"/>
            </a:ext>
          </a:extLst>
        </xdr:cNvPr>
        <xdr:cNvCxnSpPr/>
      </xdr:nvCxnSpPr>
      <xdr:spPr>
        <a:xfrm>
          <a:off x="1028700" y="9708515"/>
          <a:ext cx="8001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9" name="n_1aveValue【体育館・プール】&#10;有形固定資産減価償却率">
          <a:extLst>
            <a:ext uri="{FF2B5EF4-FFF2-40B4-BE49-F238E27FC236}">
              <a16:creationId xmlns:a16="http://schemas.microsoft.com/office/drawing/2014/main" id="{E3D364CF-EC70-4CF8-A4EF-B27EF17EE839}"/>
            </a:ext>
          </a:extLst>
        </xdr:cNvPr>
        <xdr:cNvSpPr txBox="1"/>
      </xdr:nvSpPr>
      <xdr:spPr>
        <a:xfrm>
          <a:off x="32391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200" name="n_2aveValue【体育館・プール】&#10;有形固定資産減価償却率">
          <a:extLst>
            <a:ext uri="{FF2B5EF4-FFF2-40B4-BE49-F238E27FC236}">
              <a16:creationId xmlns:a16="http://schemas.microsoft.com/office/drawing/2014/main" id="{9721D67C-1F35-4489-AB76-2CC4F664086D}"/>
            </a:ext>
          </a:extLst>
        </xdr:cNvPr>
        <xdr:cNvSpPr txBox="1"/>
      </xdr:nvSpPr>
      <xdr:spPr>
        <a:xfrm>
          <a:off x="2439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1" name="n_3aveValue【体育館・プール】&#10;有形固定資産減価償却率">
          <a:extLst>
            <a:ext uri="{FF2B5EF4-FFF2-40B4-BE49-F238E27FC236}">
              <a16:creationId xmlns:a16="http://schemas.microsoft.com/office/drawing/2014/main" id="{51F963AA-2173-4979-8A53-A003B16CD911}"/>
            </a:ext>
          </a:extLst>
        </xdr:cNvPr>
        <xdr:cNvSpPr txBox="1"/>
      </xdr:nvSpPr>
      <xdr:spPr>
        <a:xfrm>
          <a:off x="1648469"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55262</xdr:rowOff>
    </xdr:from>
    <xdr:ext cx="405111" cy="259045"/>
    <xdr:sp macro="" textlink="">
      <xdr:nvSpPr>
        <xdr:cNvPr id="202" name="n_4aveValue【体育館・プール】&#10;有形固定資産減価償却率">
          <a:extLst>
            <a:ext uri="{FF2B5EF4-FFF2-40B4-BE49-F238E27FC236}">
              <a16:creationId xmlns:a16="http://schemas.microsoft.com/office/drawing/2014/main" id="{586DF226-6436-4B89-86A3-369F4CFA3966}"/>
            </a:ext>
          </a:extLst>
        </xdr:cNvPr>
        <xdr:cNvSpPr txBox="1"/>
      </xdr:nvSpPr>
      <xdr:spPr>
        <a:xfrm>
          <a:off x="848369" y="978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12082</xdr:rowOff>
    </xdr:from>
    <xdr:ext cx="405111" cy="259045"/>
    <xdr:sp macro="" textlink="">
      <xdr:nvSpPr>
        <xdr:cNvPr id="203" name="n_1mainValue【体育館・プール】&#10;有形固定資産減価償却率">
          <a:extLst>
            <a:ext uri="{FF2B5EF4-FFF2-40B4-BE49-F238E27FC236}">
              <a16:creationId xmlns:a16="http://schemas.microsoft.com/office/drawing/2014/main" id="{C465D487-E93D-465B-BBE9-AC982D6F924F}"/>
            </a:ext>
          </a:extLst>
        </xdr:cNvPr>
        <xdr:cNvSpPr txBox="1"/>
      </xdr:nvSpPr>
      <xdr:spPr>
        <a:xfrm>
          <a:off x="3239144"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141622</xdr:rowOff>
    </xdr:from>
    <xdr:ext cx="405111" cy="259045"/>
    <xdr:sp macro="" textlink="">
      <xdr:nvSpPr>
        <xdr:cNvPr id="204" name="n_2mainValue【体育館・プール】&#10;有形固定資産減価償却率">
          <a:extLst>
            <a:ext uri="{FF2B5EF4-FFF2-40B4-BE49-F238E27FC236}">
              <a16:creationId xmlns:a16="http://schemas.microsoft.com/office/drawing/2014/main" id="{90F841FF-B1D0-456D-A297-4C3A17434895}"/>
            </a:ext>
          </a:extLst>
        </xdr:cNvPr>
        <xdr:cNvSpPr txBox="1"/>
      </xdr:nvSpPr>
      <xdr:spPr>
        <a:xfrm>
          <a:off x="2439044"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205" name="n_3mainValue【体育館・プール】&#10;有形固定資産減価償却率">
          <a:extLst>
            <a:ext uri="{FF2B5EF4-FFF2-40B4-BE49-F238E27FC236}">
              <a16:creationId xmlns:a16="http://schemas.microsoft.com/office/drawing/2014/main" id="{E002E05C-9771-48AB-9E11-BD990406BFC2}"/>
            </a:ext>
          </a:extLst>
        </xdr:cNvPr>
        <xdr:cNvSpPr txBox="1"/>
      </xdr:nvSpPr>
      <xdr:spPr>
        <a:xfrm>
          <a:off x="1648469"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6" name="n_4mainValue【体育館・プール】&#10;有形固定資産減価償却率">
          <a:extLst>
            <a:ext uri="{FF2B5EF4-FFF2-40B4-BE49-F238E27FC236}">
              <a16:creationId xmlns:a16="http://schemas.microsoft.com/office/drawing/2014/main" id="{11EC8FF8-C8B0-4E7A-8BED-2A96095D4476}"/>
            </a:ext>
          </a:extLst>
        </xdr:cNvPr>
        <xdr:cNvSpPr txBox="1"/>
      </xdr:nvSpPr>
      <xdr:spPr>
        <a:xfrm>
          <a:off x="848369"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B384AC9-66F1-4985-8F18-EAEBCAE1599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C17D7AA-A43D-4540-9F51-7A90FEB2C37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88E86A3-06BB-4290-AD89-58B59F7120A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1954A2F-945C-42B9-84E6-BB1827933C9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EB3ADA9-500B-4C40-B312-1E9D74606565}"/>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8E86FFD-5F96-45EF-AC4A-60138BE62D1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0E012C8-3414-413A-9E34-8792A7BC75A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6903731-3C80-4262-A9BD-570EBD3F9E7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8A80F57-D501-490E-A7A9-10B221825EA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CE26D69-16F5-4134-B80A-B774B4688746}"/>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C9A72CE-9D5A-4AF1-A6D5-355B288E0CE7}"/>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3E5C219F-EE53-4A9E-94A4-231D513CB6C0}"/>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51C75C2-E170-45EB-B8F0-F91AE06EA50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4553A16B-D5C3-464F-8066-D2C54D80DE71}"/>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E8DD519-D35A-4F7C-9A3D-18E51D60E80C}"/>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6495414-4AD1-4880-8D4F-B776FDC38B7F}"/>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B069EBD-BB05-4BA4-AC1C-0CB1808EA0A1}"/>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17B81879-2B35-4DB6-8AFA-8CEBF5B88796}"/>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963666F-B310-4427-8279-49DB61A6D3AF}"/>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81ED013-1BCD-417F-883D-2E196DBB2536}"/>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82C8FFB-9417-45A6-916D-7ED4A31DD83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A5C8589-A42C-4738-A217-0A650FAF9F49}"/>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4AE0F00-C18C-409B-83B2-D854D2CC43C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27DD9163-3900-4B42-8A82-F78CA8951BB8}"/>
            </a:ext>
          </a:extLst>
        </xdr:cNvPr>
        <xdr:cNvCxnSpPr/>
      </xdr:nvCxnSpPr>
      <xdr:spPr>
        <a:xfrm flipV="1">
          <a:off x="9429115" y="904748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696DA524-1F7A-438D-9EE0-A6B85489AAE9}"/>
            </a:ext>
          </a:extLst>
        </xdr:cNvPr>
        <xdr:cNvSpPr txBox="1"/>
      </xdr:nvSpPr>
      <xdr:spPr>
        <a:xfrm>
          <a:off x="9467850" y="104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3013728C-B696-4473-A94F-14FF26F6459C}"/>
            </a:ext>
          </a:extLst>
        </xdr:cNvPr>
        <xdr:cNvCxnSpPr/>
      </xdr:nvCxnSpPr>
      <xdr:spPr>
        <a:xfrm>
          <a:off x="9363075" y="104038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a:extLst>
            <a:ext uri="{FF2B5EF4-FFF2-40B4-BE49-F238E27FC236}">
              <a16:creationId xmlns:a16="http://schemas.microsoft.com/office/drawing/2014/main" id="{A6C36399-F16A-4CAE-BD74-F9AED099B828}"/>
            </a:ext>
          </a:extLst>
        </xdr:cNvPr>
        <xdr:cNvSpPr txBox="1"/>
      </xdr:nvSpPr>
      <xdr:spPr>
        <a:xfrm>
          <a:off x="9467850" y="883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a:extLst>
            <a:ext uri="{FF2B5EF4-FFF2-40B4-BE49-F238E27FC236}">
              <a16:creationId xmlns:a16="http://schemas.microsoft.com/office/drawing/2014/main" id="{B59BC415-05B4-420C-B219-4A89ADC2961C}"/>
            </a:ext>
          </a:extLst>
        </xdr:cNvPr>
        <xdr:cNvCxnSpPr/>
      </xdr:nvCxnSpPr>
      <xdr:spPr>
        <a:xfrm>
          <a:off x="9363075" y="90474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36847</xdr:rowOff>
    </xdr:from>
    <xdr:ext cx="469744" cy="259045"/>
    <xdr:sp macro="" textlink="">
      <xdr:nvSpPr>
        <xdr:cNvPr id="235" name="【体育館・プール】&#10;一人当たり面積平均値テキスト">
          <a:extLst>
            <a:ext uri="{FF2B5EF4-FFF2-40B4-BE49-F238E27FC236}">
              <a16:creationId xmlns:a16="http://schemas.microsoft.com/office/drawing/2014/main" id="{58144779-C956-4E2C-BDA8-534E2A94A25A}"/>
            </a:ext>
          </a:extLst>
        </xdr:cNvPr>
        <xdr:cNvSpPr txBox="1"/>
      </xdr:nvSpPr>
      <xdr:spPr>
        <a:xfrm>
          <a:off x="9467850" y="9923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a:extLst>
            <a:ext uri="{FF2B5EF4-FFF2-40B4-BE49-F238E27FC236}">
              <a16:creationId xmlns:a16="http://schemas.microsoft.com/office/drawing/2014/main" id="{0B737A33-D11B-40E9-8E43-F2873B2DA68D}"/>
            </a:ext>
          </a:extLst>
        </xdr:cNvPr>
        <xdr:cNvSpPr/>
      </xdr:nvSpPr>
      <xdr:spPr>
        <a:xfrm>
          <a:off x="9401175" y="1005967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37" name="フローチャート: 判断 236">
          <a:extLst>
            <a:ext uri="{FF2B5EF4-FFF2-40B4-BE49-F238E27FC236}">
              <a16:creationId xmlns:a16="http://schemas.microsoft.com/office/drawing/2014/main" id="{14176522-73D7-4342-A97C-3F0C9E269CD0}"/>
            </a:ext>
          </a:extLst>
        </xdr:cNvPr>
        <xdr:cNvSpPr/>
      </xdr:nvSpPr>
      <xdr:spPr>
        <a:xfrm>
          <a:off x="8639175" y="1004633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8" name="フローチャート: 判断 237">
          <a:extLst>
            <a:ext uri="{FF2B5EF4-FFF2-40B4-BE49-F238E27FC236}">
              <a16:creationId xmlns:a16="http://schemas.microsoft.com/office/drawing/2014/main" id="{299468EB-4037-4751-97FC-56B3059A0AF6}"/>
            </a:ext>
          </a:extLst>
        </xdr:cNvPr>
        <xdr:cNvSpPr/>
      </xdr:nvSpPr>
      <xdr:spPr>
        <a:xfrm>
          <a:off x="7839075" y="100463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39" name="フローチャート: 判断 238">
          <a:extLst>
            <a:ext uri="{FF2B5EF4-FFF2-40B4-BE49-F238E27FC236}">
              <a16:creationId xmlns:a16="http://schemas.microsoft.com/office/drawing/2014/main" id="{BA9FAF05-A595-46AC-A446-42E7381F6C13}"/>
            </a:ext>
          </a:extLst>
        </xdr:cNvPr>
        <xdr:cNvSpPr/>
      </xdr:nvSpPr>
      <xdr:spPr>
        <a:xfrm>
          <a:off x="7029450" y="100488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40" name="フローチャート: 判断 239">
          <a:extLst>
            <a:ext uri="{FF2B5EF4-FFF2-40B4-BE49-F238E27FC236}">
              <a16:creationId xmlns:a16="http://schemas.microsoft.com/office/drawing/2014/main" id="{9DAB2D9C-5C89-4B88-95DB-5D73C4E5F483}"/>
            </a:ext>
          </a:extLst>
        </xdr:cNvPr>
        <xdr:cNvSpPr/>
      </xdr:nvSpPr>
      <xdr:spPr>
        <a:xfrm>
          <a:off x="6238875" y="100571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156686E-052D-4B2B-90C5-747847453864}"/>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B08D753-3052-41DA-BEFD-1E0ED544936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712CCAA-2C92-4D31-B014-713E115E812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34E55EE-A58B-4E6C-AF66-43B89DE1850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CBFA286-BADB-4E6E-8596-AFBB5C11E80F}"/>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46" name="楕円 245">
          <a:extLst>
            <a:ext uri="{FF2B5EF4-FFF2-40B4-BE49-F238E27FC236}">
              <a16:creationId xmlns:a16="http://schemas.microsoft.com/office/drawing/2014/main" id="{1D9B2998-FB19-4F7F-A4F3-113B8B9C5D63}"/>
            </a:ext>
          </a:extLst>
        </xdr:cNvPr>
        <xdr:cNvSpPr/>
      </xdr:nvSpPr>
      <xdr:spPr>
        <a:xfrm>
          <a:off x="9401175" y="1008951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19067</xdr:rowOff>
    </xdr:from>
    <xdr:ext cx="469744" cy="259045"/>
    <xdr:sp macro="" textlink="">
      <xdr:nvSpPr>
        <xdr:cNvPr id="247" name="【体育館・プール】&#10;一人当たり面積該当値テキスト">
          <a:extLst>
            <a:ext uri="{FF2B5EF4-FFF2-40B4-BE49-F238E27FC236}">
              <a16:creationId xmlns:a16="http://schemas.microsoft.com/office/drawing/2014/main" id="{01C703C5-9012-46E4-8779-1D5FE7189516}"/>
            </a:ext>
          </a:extLst>
        </xdr:cNvPr>
        <xdr:cNvSpPr txBox="1"/>
      </xdr:nvSpPr>
      <xdr:spPr>
        <a:xfrm>
          <a:off x="9467850" y="1006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45720</xdr:rowOff>
    </xdr:from>
    <xdr:to>
      <xdr:col>50</xdr:col>
      <xdr:colOff>165100</xdr:colOff>
      <xdr:row>62</xdr:row>
      <xdr:rowOff>147320</xdr:rowOff>
    </xdr:to>
    <xdr:sp macro="" textlink="">
      <xdr:nvSpPr>
        <xdr:cNvPr id="248" name="楕円 247">
          <a:extLst>
            <a:ext uri="{FF2B5EF4-FFF2-40B4-BE49-F238E27FC236}">
              <a16:creationId xmlns:a16="http://schemas.microsoft.com/office/drawing/2014/main" id="{19B54CCE-DE39-4321-8BC0-76C518BD68E2}"/>
            </a:ext>
          </a:extLst>
        </xdr:cNvPr>
        <xdr:cNvSpPr/>
      </xdr:nvSpPr>
      <xdr:spPr>
        <a:xfrm>
          <a:off x="8639175" y="10097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91440</xdr:rowOff>
    </xdr:from>
    <xdr:to>
      <xdr:col>55</xdr:col>
      <xdr:colOff>0</xdr:colOff>
      <xdr:row>62</xdr:row>
      <xdr:rowOff>96520</xdr:rowOff>
    </xdr:to>
    <xdr:cxnSp macro="">
      <xdr:nvCxnSpPr>
        <xdr:cNvPr id="249" name="直線コネクタ 248">
          <a:extLst>
            <a:ext uri="{FF2B5EF4-FFF2-40B4-BE49-F238E27FC236}">
              <a16:creationId xmlns:a16="http://schemas.microsoft.com/office/drawing/2014/main" id="{E1D3116F-FA19-4976-8B38-B3BBA82E7C08}"/>
            </a:ext>
          </a:extLst>
        </xdr:cNvPr>
        <xdr:cNvCxnSpPr/>
      </xdr:nvCxnSpPr>
      <xdr:spPr>
        <a:xfrm flipV="1">
          <a:off x="8686800" y="10137140"/>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50800</xdr:rowOff>
    </xdr:from>
    <xdr:to>
      <xdr:col>46</xdr:col>
      <xdr:colOff>38100</xdr:colOff>
      <xdr:row>62</xdr:row>
      <xdr:rowOff>152400</xdr:rowOff>
    </xdr:to>
    <xdr:sp macro="" textlink="">
      <xdr:nvSpPr>
        <xdr:cNvPr id="250" name="楕円 249">
          <a:extLst>
            <a:ext uri="{FF2B5EF4-FFF2-40B4-BE49-F238E27FC236}">
              <a16:creationId xmlns:a16="http://schemas.microsoft.com/office/drawing/2014/main" id="{42E1DE20-847C-42EB-B9B3-C12BFB3C5117}"/>
            </a:ext>
          </a:extLst>
        </xdr:cNvPr>
        <xdr:cNvSpPr/>
      </xdr:nvSpPr>
      <xdr:spPr>
        <a:xfrm>
          <a:off x="7839075" y="100965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96520</xdr:rowOff>
    </xdr:from>
    <xdr:to>
      <xdr:col>50</xdr:col>
      <xdr:colOff>114300</xdr:colOff>
      <xdr:row>62</xdr:row>
      <xdr:rowOff>101600</xdr:rowOff>
    </xdr:to>
    <xdr:cxnSp macro="">
      <xdr:nvCxnSpPr>
        <xdr:cNvPr id="251" name="直線コネクタ 250">
          <a:extLst>
            <a:ext uri="{FF2B5EF4-FFF2-40B4-BE49-F238E27FC236}">
              <a16:creationId xmlns:a16="http://schemas.microsoft.com/office/drawing/2014/main" id="{675BE6E9-3747-43D3-B6B5-A366D51EEFA3}"/>
            </a:ext>
          </a:extLst>
        </xdr:cNvPr>
        <xdr:cNvCxnSpPr/>
      </xdr:nvCxnSpPr>
      <xdr:spPr>
        <a:xfrm flipV="1">
          <a:off x="7886700" y="1014539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54610</xdr:rowOff>
    </xdr:from>
    <xdr:to>
      <xdr:col>41</xdr:col>
      <xdr:colOff>101600</xdr:colOff>
      <xdr:row>62</xdr:row>
      <xdr:rowOff>156210</xdr:rowOff>
    </xdr:to>
    <xdr:sp macro="" textlink="">
      <xdr:nvSpPr>
        <xdr:cNvPr id="252" name="楕円 251">
          <a:extLst>
            <a:ext uri="{FF2B5EF4-FFF2-40B4-BE49-F238E27FC236}">
              <a16:creationId xmlns:a16="http://schemas.microsoft.com/office/drawing/2014/main" id="{8277FF42-A238-4043-9171-CA7565C67241}"/>
            </a:ext>
          </a:extLst>
        </xdr:cNvPr>
        <xdr:cNvSpPr/>
      </xdr:nvSpPr>
      <xdr:spPr>
        <a:xfrm>
          <a:off x="7029450" y="101034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101600</xdr:rowOff>
    </xdr:from>
    <xdr:to>
      <xdr:col>45</xdr:col>
      <xdr:colOff>177800</xdr:colOff>
      <xdr:row>62</xdr:row>
      <xdr:rowOff>105410</xdr:rowOff>
    </xdr:to>
    <xdr:cxnSp macro="">
      <xdr:nvCxnSpPr>
        <xdr:cNvPr id="253" name="直線コネクタ 252">
          <a:extLst>
            <a:ext uri="{FF2B5EF4-FFF2-40B4-BE49-F238E27FC236}">
              <a16:creationId xmlns:a16="http://schemas.microsoft.com/office/drawing/2014/main" id="{E491CFB3-2034-49A1-A668-09DAFA121537}"/>
            </a:ext>
          </a:extLst>
        </xdr:cNvPr>
        <xdr:cNvCxnSpPr/>
      </xdr:nvCxnSpPr>
      <xdr:spPr>
        <a:xfrm flipV="1">
          <a:off x="7077075" y="101536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54610</xdr:rowOff>
    </xdr:from>
    <xdr:to>
      <xdr:col>36</xdr:col>
      <xdr:colOff>165100</xdr:colOff>
      <xdr:row>62</xdr:row>
      <xdr:rowOff>156210</xdr:rowOff>
    </xdr:to>
    <xdr:sp macro="" textlink="">
      <xdr:nvSpPr>
        <xdr:cNvPr id="254" name="楕円 253">
          <a:extLst>
            <a:ext uri="{FF2B5EF4-FFF2-40B4-BE49-F238E27FC236}">
              <a16:creationId xmlns:a16="http://schemas.microsoft.com/office/drawing/2014/main" id="{4D66D47C-486A-4E94-8824-D5EB69803323}"/>
            </a:ext>
          </a:extLst>
        </xdr:cNvPr>
        <xdr:cNvSpPr/>
      </xdr:nvSpPr>
      <xdr:spPr>
        <a:xfrm>
          <a:off x="6238875" y="101034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105410</xdr:rowOff>
    </xdr:from>
    <xdr:to>
      <xdr:col>41</xdr:col>
      <xdr:colOff>50800</xdr:colOff>
      <xdr:row>62</xdr:row>
      <xdr:rowOff>105410</xdr:rowOff>
    </xdr:to>
    <xdr:cxnSp macro="">
      <xdr:nvCxnSpPr>
        <xdr:cNvPr id="255" name="直線コネクタ 254">
          <a:extLst>
            <a:ext uri="{FF2B5EF4-FFF2-40B4-BE49-F238E27FC236}">
              <a16:creationId xmlns:a16="http://schemas.microsoft.com/office/drawing/2014/main" id="{6752BE62-511E-45F5-8C1C-1946C9CEC4A7}"/>
            </a:ext>
          </a:extLst>
        </xdr:cNvPr>
        <xdr:cNvCxnSpPr/>
      </xdr:nvCxnSpPr>
      <xdr:spPr>
        <a:xfrm>
          <a:off x="6286500" y="1015111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102887</xdr:rowOff>
    </xdr:from>
    <xdr:ext cx="469744" cy="259045"/>
    <xdr:sp macro="" textlink="">
      <xdr:nvSpPr>
        <xdr:cNvPr id="256" name="n_1aveValue【体育館・プール】&#10;一人当たり面積">
          <a:extLst>
            <a:ext uri="{FF2B5EF4-FFF2-40B4-BE49-F238E27FC236}">
              <a16:creationId xmlns:a16="http://schemas.microsoft.com/office/drawing/2014/main" id="{DDCBBBDF-8F45-40B1-B51D-26F5DBDE5DBB}"/>
            </a:ext>
          </a:extLst>
        </xdr:cNvPr>
        <xdr:cNvSpPr txBox="1"/>
      </xdr:nvSpPr>
      <xdr:spPr>
        <a:xfrm>
          <a:off x="8458277" y="983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109237</xdr:rowOff>
    </xdr:from>
    <xdr:ext cx="469744" cy="259045"/>
    <xdr:sp macro="" textlink="">
      <xdr:nvSpPr>
        <xdr:cNvPr id="257" name="n_2aveValue【体育館・プール】&#10;一人当たり面積">
          <a:extLst>
            <a:ext uri="{FF2B5EF4-FFF2-40B4-BE49-F238E27FC236}">
              <a16:creationId xmlns:a16="http://schemas.microsoft.com/office/drawing/2014/main" id="{C53C704A-A463-44E0-A744-EB7E65C5C0B7}"/>
            </a:ext>
          </a:extLst>
        </xdr:cNvPr>
        <xdr:cNvSpPr txBox="1"/>
      </xdr:nvSpPr>
      <xdr:spPr>
        <a:xfrm>
          <a:off x="7677227" y="983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118127</xdr:rowOff>
    </xdr:from>
    <xdr:ext cx="469744" cy="259045"/>
    <xdr:sp macro="" textlink="">
      <xdr:nvSpPr>
        <xdr:cNvPr id="258" name="n_3aveValue【体育館・プール】&#10;一人当たり面積">
          <a:extLst>
            <a:ext uri="{FF2B5EF4-FFF2-40B4-BE49-F238E27FC236}">
              <a16:creationId xmlns:a16="http://schemas.microsoft.com/office/drawing/2014/main" id="{0B8365F8-EF94-4DE9-ACDB-07AD78A7F336}"/>
            </a:ext>
          </a:extLst>
        </xdr:cNvPr>
        <xdr:cNvSpPr txBox="1"/>
      </xdr:nvSpPr>
      <xdr:spPr>
        <a:xfrm>
          <a:off x="6867602" y="984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129557</xdr:rowOff>
    </xdr:from>
    <xdr:ext cx="469744" cy="259045"/>
    <xdr:sp macro="" textlink="">
      <xdr:nvSpPr>
        <xdr:cNvPr id="259" name="n_4aveValue【体育館・プール】&#10;一人当たり面積">
          <a:extLst>
            <a:ext uri="{FF2B5EF4-FFF2-40B4-BE49-F238E27FC236}">
              <a16:creationId xmlns:a16="http://schemas.microsoft.com/office/drawing/2014/main" id="{FD2D69E0-BA44-47FD-B878-36C44121F1D3}"/>
            </a:ext>
          </a:extLst>
        </xdr:cNvPr>
        <xdr:cNvSpPr txBox="1"/>
      </xdr:nvSpPr>
      <xdr:spPr>
        <a:xfrm>
          <a:off x="6067502"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138447</xdr:rowOff>
    </xdr:from>
    <xdr:ext cx="469744" cy="259045"/>
    <xdr:sp macro="" textlink="">
      <xdr:nvSpPr>
        <xdr:cNvPr id="260" name="n_1mainValue【体育館・プール】&#10;一人当たり面積">
          <a:extLst>
            <a:ext uri="{FF2B5EF4-FFF2-40B4-BE49-F238E27FC236}">
              <a16:creationId xmlns:a16="http://schemas.microsoft.com/office/drawing/2014/main" id="{2CCC43BF-420D-4921-990D-CB8CB26630AD}"/>
            </a:ext>
          </a:extLst>
        </xdr:cNvPr>
        <xdr:cNvSpPr txBox="1"/>
      </xdr:nvSpPr>
      <xdr:spPr>
        <a:xfrm>
          <a:off x="845827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143527</xdr:rowOff>
    </xdr:from>
    <xdr:ext cx="469744" cy="259045"/>
    <xdr:sp macro="" textlink="">
      <xdr:nvSpPr>
        <xdr:cNvPr id="261" name="n_2mainValue【体育館・プール】&#10;一人当たり面積">
          <a:extLst>
            <a:ext uri="{FF2B5EF4-FFF2-40B4-BE49-F238E27FC236}">
              <a16:creationId xmlns:a16="http://schemas.microsoft.com/office/drawing/2014/main" id="{21B059B6-AAFA-47CB-8416-9EB9D5619BC9}"/>
            </a:ext>
          </a:extLst>
        </xdr:cNvPr>
        <xdr:cNvSpPr txBox="1"/>
      </xdr:nvSpPr>
      <xdr:spPr>
        <a:xfrm>
          <a:off x="7677227"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147337</xdr:rowOff>
    </xdr:from>
    <xdr:ext cx="469744" cy="259045"/>
    <xdr:sp macro="" textlink="">
      <xdr:nvSpPr>
        <xdr:cNvPr id="262" name="n_3mainValue【体育館・プール】&#10;一人当たり面積">
          <a:extLst>
            <a:ext uri="{FF2B5EF4-FFF2-40B4-BE49-F238E27FC236}">
              <a16:creationId xmlns:a16="http://schemas.microsoft.com/office/drawing/2014/main" id="{05AD0BB2-424D-4306-882C-F11A6C104686}"/>
            </a:ext>
          </a:extLst>
        </xdr:cNvPr>
        <xdr:cNvSpPr txBox="1"/>
      </xdr:nvSpPr>
      <xdr:spPr>
        <a:xfrm>
          <a:off x="6867602"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147337</xdr:rowOff>
    </xdr:from>
    <xdr:ext cx="469744" cy="259045"/>
    <xdr:sp macro="" textlink="">
      <xdr:nvSpPr>
        <xdr:cNvPr id="263" name="n_4mainValue【体育館・プール】&#10;一人当たり面積">
          <a:extLst>
            <a:ext uri="{FF2B5EF4-FFF2-40B4-BE49-F238E27FC236}">
              <a16:creationId xmlns:a16="http://schemas.microsoft.com/office/drawing/2014/main" id="{517F250A-CD48-419E-B623-73B53A7F621B}"/>
            </a:ext>
          </a:extLst>
        </xdr:cNvPr>
        <xdr:cNvSpPr txBox="1"/>
      </xdr:nvSpPr>
      <xdr:spPr>
        <a:xfrm>
          <a:off x="6067502"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14F045F-2044-4B27-9907-0171D3373E4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96BC4F6-15C0-4F75-8157-3B3A2E6F3AF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2AFFEF7-7BF5-4C5F-965A-8D5AD2EF6230}"/>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4A70C4E-FFBB-4DAB-B750-C59D6C3AAAE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925850D-BE55-4943-8EF0-29FFC597B874}"/>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55AD043-B6FD-43F0-BF15-E8080F04354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493D1B4-7499-4D4B-B5BF-98B72D9DCC1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F57676C-B88F-4BBB-B1D0-C9B5C405114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34F5AFF-C7C3-4201-86E7-155F2B90ADD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4980D91-5AD3-4C5E-865E-45AD0A24EA2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F550C97-51DE-42FB-B14E-647F2BCAE968}"/>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0EC517F-75BE-48C1-9527-843C3A21B88F}"/>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312AC8B-7F69-407F-9608-164C3BCC573C}"/>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79301CE-E9A9-4605-84E8-A0A8E6AD0085}"/>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07AFE1E-5374-442F-8140-BDBA17FAAABE}"/>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6C78A56-B4F2-42E5-9633-3B619281A3B1}"/>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5068355-69C7-4E39-A11A-32478E49BA71}"/>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3536503-E455-4B81-B06D-113B2FF5B00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D886816-A3F1-4DE8-9D59-D7808CB5EB04}"/>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2EB5702-87B0-4D1E-9601-5728E6068FC8}"/>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7EFE1AC-6B46-4B2F-A70D-98F6754001A7}"/>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0C62A15-0BFF-4010-A617-8CBC2C3753F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694F4C9-8E80-4B6A-A09A-70020711C32A}"/>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D89EAD1-1452-47AF-95F8-D99B4591A93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a:extLst>
            <a:ext uri="{FF2B5EF4-FFF2-40B4-BE49-F238E27FC236}">
              <a16:creationId xmlns:a16="http://schemas.microsoft.com/office/drawing/2014/main" id="{2CCCB9C7-9A9E-48C1-8C1D-B76554F20C49}"/>
            </a:ext>
          </a:extLst>
        </xdr:cNvPr>
        <xdr:cNvCxnSpPr/>
      </xdr:nvCxnSpPr>
      <xdr:spPr>
        <a:xfrm flipV="1">
          <a:off x="4180840" y="12829539"/>
          <a:ext cx="0" cy="115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F8540898-9789-4609-9F83-F46F560CE2A0}"/>
            </a:ext>
          </a:extLst>
        </xdr:cNvPr>
        <xdr:cNvSpPr txBox="1"/>
      </xdr:nvSpPr>
      <xdr:spPr>
        <a:xfrm>
          <a:off x="4219575"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a:extLst>
            <a:ext uri="{FF2B5EF4-FFF2-40B4-BE49-F238E27FC236}">
              <a16:creationId xmlns:a16="http://schemas.microsoft.com/office/drawing/2014/main" id="{90BA6838-5B53-4CB7-9A67-5A0C20143417}"/>
            </a:ext>
          </a:extLst>
        </xdr:cNvPr>
        <xdr:cNvCxnSpPr/>
      </xdr:nvCxnSpPr>
      <xdr:spPr>
        <a:xfrm>
          <a:off x="4105275" y="139833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D17F4FE1-73C1-4F78-89B2-7B9872AF4042}"/>
            </a:ext>
          </a:extLst>
        </xdr:cNvPr>
        <xdr:cNvSpPr txBox="1"/>
      </xdr:nvSpPr>
      <xdr:spPr>
        <a:xfrm>
          <a:off x="4219575" y="1261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a:extLst>
            <a:ext uri="{FF2B5EF4-FFF2-40B4-BE49-F238E27FC236}">
              <a16:creationId xmlns:a16="http://schemas.microsoft.com/office/drawing/2014/main" id="{4B15E20C-BD22-4C74-9EAA-3AAEDD6D696A}"/>
            </a:ext>
          </a:extLst>
        </xdr:cNvPr>
        <xdr:cNvCxnSpPr/>
      </xdr:nvCxnSpPr>
      <xdr:spPr>
        <a:xfrm>
          <a:off x="4105275" y="128295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C4D09A82-0796-4C16-A2DB-29646C70E8DF}"/>
            </a:ext>
          </a:extLst>
        </xdr:cNvPr>
        <xdr:cNvSpPr txBox="1"/>
      </xdr:nvSpPr>
      <xdr:spPr>
        <a:xfrm>
          <a:off x="4219575" y="13284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a:extLst>
            <a:ext uri="{FF2B5EF4-FFF2-40B4-BE49-F238E27FC236}">
              <a16:creationId xmlns:a16="http://schemas.microsoft.com/office/drawing/2014/main" id="{A618D9B2-DC8C-4258-8632-C735221FD118}"/>
            </a:ext>
          </a:extLst>
        </xdr:cNvPr>
        <xdr:cNvSpPr/>
      </xdr:nvSpPr>
      <xdr:spPr>
        <a:xfrm>
          <a:off x="4124325" y="132962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295" name="フローチャート: 判断 294">
          <a:extLst>
            <a:ext uri="{FF2B5EF4-FFF2-40B4-BE49-F238E27FC236}">
              <a16:creationId xmlns:a16="http://schemas.microsoft.com/office/drawing/2014/main" id="{254853D9-BF6F-491D-A984-6833DBF07E81}"/>
            </a:ext>
          </a:extLst>
        </xdr:cNvPr>
        <xdr:cNvSpPr/>
      </xdr:nvSpPr>
      <xdr:spPr>
        <a:xfrm>
          <a:off x="3381375" y="132676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96" name="フローチャート: 判断 295">
          <a:extLst>
            <a:ext uri="{FF2B5EF4-FFF2-40B4-BE49-F238E27FC236}">
              <a16:creationId xmlns:a16="http://schemas.microsoft.com/office/drawing/2014/main" id="{F9B96609-B2DA-448F-AC6B-67F9E25F3726}"/>
            </a:ext>
          </a:extLst>
        </xdr:cNvPr>
        <xdr:cNvSpPr/>
      </xdr:nvSpPr>
      <xdr:spPr>
        <a:xfrm>
          <a:off x="2571750"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97" name="フローチャート: 判断 296">
          <a:extLst>
            <a:ext uri="{FF2B5EF4-FFF2-40B4-BE49-F238E27FC236}">
              <a16:creationId xmlns:a16="http://schemas.microsoft.com/office/drawing/2014/main" id="{E5C09B86-2B42-40BC-A618-10FF33D5E61D}"/>
            </a:ext>
          </a:extLst>
        </xdr:cNvPr>
        <xdr:cNvSpPr/>
      </xdr:nvSpPr>
      <xdr:spPr>
        <a:xfrm>
          <a:off x="1781175" y="13236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8" name="フローチャート: 判断 297">
          <a:extLst>
            <a:ext uri="{FF2B5EF4-FFF2-40B4-BE49-F238E27FC236}">
              <a16:creationId xmlns:a16="http://schemas.microsoft.com/office/drawing/2014/main" id="{ECC2676D-8CD2-44FC-A39A-C0F8EB9072FE}"/>
            </a:ext>
          </a:extLst>
        </xdr:cNvPr>
        <xdr:cNvSpPr/>
      </xdr:nvSpPr>
      <xdr:spPr>
        <a:xfrm>
          <a:off x="981075" y="132041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934DBF2-F79A-4E04-85CE-956D54A788C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5DD6961-1A83-4EEA-8AD4-8186203D975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590D9BE-EDEE-4A42-98F1-DE49F413E733}"/>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1F226E8-6466-4F38-ADBB-7C062912E29D}"/>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34B16E6-49C2-432B-BB22-217B35B54E0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304" name="楕円 303">
          <a:extLst>
            <a:ext uri="{FF2B5EF4-FFF2-40B4-BE49-F238E27FC236}">
              <a16:creationId xmlns:a16="http://schemas.microsoft.com/office/drawing/2014/main" id="{D0914103-1329-451F-B764-F4347FFE89F7}"/>
            </a:ext>
          </a:extLst>
        </xdr:cNvPr>
        <xdr:cNvSpPr/>
      </xdr:nvSpPr>
      <xdr:spPr>
        <a:xfrm>
          <a:off x="4124325" y="132092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103522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3C9BDAF9-F3B3-4855-A9C4-FBD7A110B746}"/>
            </a:ext>
          </a:extLst>
        </xdr:cNvPr>
        <xdr:cNvSpPr txBox="1"/>
      </xdr:nvSpPr>
      <xdr:spPr>
        <a:xfrm>
          <a:off x="4219575"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306" name="楕円 305">
          <a:extLst>
            <a:ext uri="{FF2B5EF4-FFF2-40B4-BE49-F238E27FC236}">
              <a16:creationId xmlns:a16="http://schemas.microsoft.com/office/drawing/2014/main" id="{DA941700-2616-4F11-9AD4-761EB91BB53B}"/>
            </a:ext>
          </a:extLst>
        </xdr:cNvPr>
        <xdr:cNvSpPr/>
      </xdr:nvSpPr>
      <xdr:spPr>
        <a:xfrm>
          <a:off x="3381375" y="13171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93345</xdr:rowOff>
    </xdr:from>
    <xdr:to>
      <xdr:col>24</xdr:col>
      <xdr:colOff>63500</xdr:colOff>
      <xdr:row>81</xdr:row>
      <xdr:rowOff>131445</xdr:rowOff>
    </xdr:to>
    <xdr:cxnSp macro="">
      <xdr:nvCxnSpPr>
        <xdr:cNvPr id="307" name="直線コネクタ 306">
          <a:extLst>
            <a:ext uri="{FF2B5EF4-FFF2-40B4-BE49-F238E27FC236}">
              <a16:creationId xmlns:a16="http://schemas.microsoft.com/office/drawing/2014/main" id="{957F95CE-BADF-4E57-A660-F74D6595C8D6}"/>
            </a:ext>
          </a:extLst>
        </xdr:cNvPr>
        <xdr:cNvCxnSpPr/>
      </xdr:nvCxnSpPr>
      <xdr:spPr>
        <a:xfrm>
          <a:off x="3429000" y="1321879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xdr:rowOff>
    </xdr:from>
    <xdr:to>
      <xdr:col>15</xdr:col>
      <xdr:colOff>101600</xdr:colOff>
      <xdr:row>81</xdr:row>
      <xdr:rowOff>106045</xdr:rowOff>
    </xdr:to>
    <xdr:sp macro="" textlink="">
      <xdr:nvSpPr>
        <xdr:cNvPr id="308" name="楕円 307">
          <a:extLst>
            <a:ext uri="{FF2B5EF4-FFF2-40B4-BE49-F238E27FC236}">
              <a16:creationId xmlns:a16="http://schemas.microsoft.com/office/drawing/2014/main" id="{6BBFEF80-7BEA-41A9-BA7D-9774DD83FD3E}"/>
            </a:ext>
          </a:extLst>
        </xdr:cNvPr>
        <xdr:cNvSpPr/>
      </xdr:nvSpPr>
      <xdr:spPr>
        <a:xfrm>
          <a:off x="2571750" y="13133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55245</xdr:rowOff>
    </xdr:from>
    <xdr:to>
      <xdr:col>19</xdr:col>
      <xdr:colOff>177800</xdr:colOff>
      <xdr:row>81</xdr:row>
      <xdr:rowOff>93345</xdr:rowOff>
    </xdr:to>
    <xdr:cxnSp macro="">
      <xdr:nvCxnSpPr>
        <xdr:cNvPr id="309" name="直線コネクタ 308">
          <a:extLst>
            <a:ext uri="{FF2B5EF4-FFF2-40B4-BE49-F238E27FC236}">
              <a16:creationId xmlns:a16="http://schemas.microsoft.com/office/drawing/2014/main" id="{7248BB2D-EFA7-460A-B9DF-1FE94A68B108}"/>
            </a:ext>
          </a:extLst>
        </xdr:cNvPr>
        <xdr:cNvCxnSpPr/>
      </xdr:nvCxnSpPr>
      <xdr:spPr>
        <a:xfrm>
          <a:off x="2619375" y="1318069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310" name="楕円 309">
          <a:extLst>
            <a:ext uri="{FF2B5EF4-FFF2-40B4-BE49-F238E27FC236}">
              <a16:creationId xmlns:a16="http://schemas.microsoft.com/office/drawing/2014/main" id="{E675AA08-9725-4FEB-9D1E-2173CA79AFB3}"/>
            </a:ext>
          </a:extLst>
        </xdr:cNvPr>
        <xdr:cNvSpPr/>
      </xdr:nvSpPr>
      <xdr:spPr>
        <a:xfrm>
          <a:off x="1781175" y="131044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55245</xdr:rowOff>
    </xdr:to>
    <xdr:cxnSp macro="">
      <xdr:nvCxnSpPr>
        <xdr:cNvPr id="311" name="直線コネクタ 310">
          <a:extLst>
            <a:ext uri="{FF2B5EF4-FFF2-40B4-BE49-F238E27FC236}">
              <a16:creationId xmlns:a16="http://schemas.microsoft.com/office/drawing/2014/main" id="{138259F1-371C-4CE2-A6F7-9A7469504BAB}"/>
            </a:ext>
          </a:extLst>
        </xdr:cNvPr>
        <xdr:cNvCxnSpPr/>
      </xdr:nvCxnSpPr>
      <xdr:spPr>
        <a:xfrm>
          <a:off x="1828800" y="1314259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2" name="楕円 311">
          <a:extLst>
            <a:ext uri="{FF2B5EF4-FFF2-40B4-BE49-F238E27FC236}">
              <a16:creationId xmlns:a16="http://schemas.microsoft.com/office/drawing/2014/main" id="{18C98FA4-D46F-4909-B749-AFB938C782B4}"/>
            </a:ext>
          </a:extLst>
        </xdr:cNvPr>
        <xdr:cNvSpPr/>
      </xdr:nvSpPr>
      <xdr:spPr>
        <a:xfrm>
          <a:off x="981075" y="130663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150495</xdr:rowOff>
    </xdr:from>
    <xdr:to>
      <xdr:col>10</xdr:col>
      <xdr:colOff>114300</xdr:colOff>
      <xdr:row>81</xdr:row>
      <xdr:rowOff>17145</xdr:rowOff>
    </xdr:to>
    <xdr:cxnSp macro="">
      <xdr:nvCxnSpPr>
        <xdr:cNvPr id="313" name="直線コネクタ 312">
          <a:extLst>
            <a:ext uri="{FF2B5EF4-FFF2-40B4-BE49-F238E27FC236}">
              <a16:creationId xmlns:a16="http://schemas.microsoft.com/office/drawing/2014/main" id="{0C3B697F-C9BC-496C-8A9B-5787026DD9BF}"/>
            </a:ext>
          </a:extLst>
        </xdr:cNvPr>
        <xdr:cNvCxnSpPr/>
      </xdr:nvCxnSpPr>
      <xdr:spPr>
        <a:xfrm>
          <a:off x="1028700" y="1311402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66691</xdr:rowOff>
    </xdr:from>
    <xdr:ext cx="405111" cy="259045"/>
    <xdr:sp macro="" textlink="">
      <xdr:nvSpPr>
        <xdr:cNvPr id="314" name="n_1aveValue【福祉施設】&#10;有形固定資産減価償却率">
          <a:extLst>
            <a:ext uri="{FF2B5EF4-FFF2-40B4-BE49-F238E27FC236}">
              <a16:creationId xmlns:a16="http://schemas.microsoft.com/office/drawing/2014/main" id="{0D2AFA08-D1BC-445A-8D9C-E7FF4E0E23E8}"/>
            </a:ext>
          </a:extLst>
        </xdr:cNvPr>
        <xdr:cNvSpPr txBox="1"/>
      </xdr:nvSpPr>
      <xdr:spPr>
        <a:xfrm>
          <a:off x="32391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43832</xdr:rowOff>
    </xdr:from>
    <xdr:ext cx="405111" cy="259045"/>
    <xdr:sp macro="" textlink="">
      <xdr:nvSpPr>
        <xdr:cNvPr id="315" name="n_2aveValue【福祉施設】&#10;有形固定資産減価償却率">
          <a:extLst>
            <a:ext uri="{FF2B5EF4-FFF2-40B4-BE49-F238E27FC236}">
              <a16:creationId xmlns:a16="http://schemas.microsoft.com/office/drawing/2014/main" id="{AA671687-96CB-4A00-A52B-E943B46B9FBF}"/>
            </a:ext>
          </a:extLst>
        </xdr:cNvPr>
        <xdr:cNvSpPr txBox="1"/>
      </xdr:nvSpPr>
      <xdr:spPr>
        <a:xfrm>
          <a:off x="2439044"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32402</xdr:rowOff>
    </xdr:from>
    <xdr:ext cx="405111" cy="259045"/>
    <xdr:sp macro="" textlink="">
      <xdr:nvSpPr>
        <xdr:cNvPr id="316" name="n_3aveValue【福祉施設】&#10;有形固定資産減価償却率">
          <a:extLst>
            <a:ext uri="{FF2B5EF4-FFF2-40B4-BE49-F238E27FC236}">
              <a16:creationId xmlns:a16="http://schemas.microsoft.com/office/drawing/2014/main" id="{69CEA073-B317-4BB4-BD83-53BA2542C07F}"/>
            </a:ext>
          </a:extLst>
        </xdr:cNvPr>
        <xdr:cNvSpPr txBox="1"/>
      </xdr:nvSpPr>
      <xdr:spPr>
        <a:xfrm>
          <a:off x="1648469"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7" name="n_4aveValue【福祉施設】&#10;有形固定資産減価償却率">
          <a:extLst>
            <a:ext uri="{FF2B5EF4-FFF2-40B4-BE49-F238E27FC236}">
              <a16:creationId xmlns:a16="http://schemas.microsoft.com/office/drawing/2014/main" id="{4116DA96-2221-4A5D-803C-315F84C76D66}"/>
            </a:ext>
          </a:extLst>
        </xdr:cNvPr>
        <xdr:cNvSpPr txBox="1"/>
      </xdr:nvSpPr>
      <xdr:spPr>
        <a:xfrm>
          <a:off x="848369"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318" name="n_1mainValue【福祉施設】&#10;有形固定資産減価償却率">
          <a:extLst>
            <a:ext uri="{FF2B5EF4-FFF2-40B4-BE49-F238E27FC236}">
              <a16:creationId xmlns:a16="http://schemas.microsoft.com/office/drawing/2014/main" id="{C8B44C43-433E-44B1-8132-458658D1A535}"/>
            </a:ext>
          </a:extLst>
        </xdr:cNvPr>
        <xdr:cNvSpPr txBox="1"/>
      </xdr:nvSpPr>
      <xdr:spPr>
        <a:xfrm>
          <a:off x="3239144" y="1296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122572</xdr:rowOff>
    </xdr:from>
    <xdr:ext cx="405111" cy="259045"/>
    <xdr:sp macro="" textlink="">
      <xdr:nvSpPr>
        <xdr:cNvPr id="319" name="n_2mainValue【福祉施設】&#10;有形固定資産減価償却率">
          <a:extLst>
            <a:ext uri="{FF2B5EF4-FFF2-40B4-BE49-F238E27FC236}">
              <a16:creationId xmlns:a16="http://schemas.microsoft.com/office/drawing/2014/main" id="{511E9E21-95D7-4BF1-8AA4-A71E15F293EC}"/>
            </a:ext>
          </a:extLst>
        </xdr:cNvPr>
        <xdr:cNvSpPr txBox="1"/>
      </xdr:nvSpPr>
      <xdr:spPr>
        <a:xfrm>
          <a:off x="2439044" y="1292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20" name="n_3mainValue【福祉施設】&#10;有形固定資産減価償却率">
          <a:extLst>
            <a:ext uri="{FF2B5EF4-FFF2-40B4-BE49-F238E27FC236}">
              <a16:creationId xmlns:a16="http://schemas.microsoft.com/office/drawing/2014/main" id="{EE9A3451-8521-43FA-ACC2-3808E2E7767E}"/>
            </a:ext>
          </a:extLst>
        </xdr:cNvPr>
        <xdr:cNvSpPr txBox="1"/>
      </xdr:nvSpPr>
      <xdr:spPr>
        <a:xfrm>
          <a:off x="1648469" y="1288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21" name="n_4mainValue【福祉施設】&#10;有形固定資産減価償却率">
          <a:extLst>
            <a:ext uri="{FF2B5EF4-FFF2-40B4-BE49-F238E27FC236}">
              <a16:creationId xmlns:a16="http://schemas.microsoft.com/office/drawing/2014/main" id="{EFCE73B5-7498-4570-A5DF-661F1D81E73C}"/>
            </a:ext>
          </a:extLst>
        </xdr:cNvPr>
        <xdr:cNvSpPr txBox="1"/>
      </xdr:nvSpPr>
      <xdr:spPr>
        <a:xfrm>
          <a:off x="848369"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A08B5E7-69B9-49D4-88D0-48AD5CA460F1}"/>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2985418-12F5-493E-B431-38E0E441096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36D42FD-017A-42E9-A6FD-4621001E962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23C1345-A0C2-49A8-8507-F386537EE6B1}"/>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40A9281-F20A-4443-9CAA-502AAA0DD713}"/>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D8E3277-F6A0-4C94-B70A-06893B09916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0ABD930-5DF7-4A5D-8071-8C9E957E304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9E22073-4B58-4160-A788-BD92C991E913}"/>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BF2F2AC-3D30-48BF-9D91-1F663D953A5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9417CA4-2264-4DAF-B6E3-5AF562F30C9E}"/>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85C3664-2219-4F8D-AC4F-A16E4AA22C2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34DCA5D-7F14-4DAE-9D33-D708460C949D}"/>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68C6D5D-55A2-4D77-906D-10C25A2BFF12}"/>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6359DD6-0587-48BD-A187-1C3DAD0A782A}"/>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C488161-0A29-4F48-AB1F-7B897EABC08F}"/>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9904CA33-1DF1-43FF-A105-4C4D5C93D80D}"/>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053ACE6-E583-475D-B436-04D19CD69554}"/>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620531-E37A-4ADD-B254-1400184CAA0C}"/>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D6C10A91-A8DD-44C1-A8F2-6F3FA9E3B267}"/>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80505665-E59D-4A3D-AA3B-E817BBED951E}"/>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CF22A1C9-0F89-4EFD-8CF6-54492EDF004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BC0BC0A4-B118-4286-8E5A-40BF26C46A80}"/>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DD44E3C-EDF4-484A-93D7-9AE14DB2FA8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443904F6-2D62-4B96-AF6D-F72E6FF86C7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6ED604CE-3443-4AE9-BB9D-8DF3866B1FD9}"/>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a:extLst>
            <a:ext uri="{FF2B5EF4-FFF2-40B4-BE49-F238E27FC236}">
              <a16:creationId xmlns:a16="http://schemas.microsoft.com/office/drawing/2014/main" id="{85389E36-2CD4-4C0B-B133-93648DA9CEF2}"/>
            </a:ext>
          </a:extLst>
        </xdr:cNvPr>
        <xdr:cNvCxnSpPr/>
      </xdr:nvCxnSpPr>
      <xdr:spPr>
        <a:xfrm flipV="1">
          <a:off x="9429115" y="12751798"/>
          <a:ext cx="0" cy="1327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a:extLst>
            <a:ext uri="{FF2B5EF4-FFF2-40B4-BE49-F238E27FC236}">
              <a16:creationId xmlns:a16="http://schemas.microsoft.com/office/drawing/2014/main" id="{4069D529-2931-43B9-B386-C28925FBFD52}"/>
            </a:ext>
          </a:extLst>
        </xdr:cNvPr>
        <xdr:cNvSpPr txBox="1"/>
      </xdr:nvSpPr>
      <xdr:spPr>
        <a:xfrm>
          <a:off x="9467850" y="1408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a:extLst>
            <a:ext uri="{FF2B5EF4-FFF2-40B4-BE49-F238E27FC236}">
              <a16:creationId xmlns:a16="http://schemas.microsoft.com/office/drawing/2014/main" id="{AAB0D16F-6983-42E2-92D4-13649F935F80}"/>
            </a:ext>
          </a:extLst>
        </xdr:cNvPr>
        <xdr:cNvCxnSpPr/>
      </xdr:nvCxnSpPr>
      <xdr:spPr>
        <a:xfrm>
          <a:off x="9363075" y="140788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a:extLst>
            <a:ext uri="{FF2B5EF4-FFF2-40B4-BE49-F238E27FC236}">
              <a16:creationId xmlns:a16="http://schemas.microsoft.com/office/drawing/2014/main" id="{134C488F-FCCA-4E90-B7B4-0219A590EE65}"/>
            </a:ext>
          </a:extLst>
        </xdr:cNvPr>
        <xdr:cNvSpPr txBox="1"/>
      </xdr:nvSpPr>
      <xdr:spPr>
        <a:xfrm>
          <a:off x="9467850" y="1253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a:extLst>
            <a:ext uri="{FF2B5EF4-FFF2-40B4-BE49-F238E27FC236}">
              <a16:creationId xmlns:a16="http://schemas.microsoft.com/office/drawing/2014/main" id="{EEC63739-61A9-4296-B209-0A9F2F4A494B}"/>
            </a:ext>
          </a:extLst>
        </xdr:cNvPr>
        <xdr:cNvCxnSpPr/>
      </xdr:nvCxnSpPr>
      <xdr:spPr>
        <a:xfrm>
          <a:off x="9363075" y="127517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154413</xdr:rowOff>
    </xdr:from>
    <xdr:ext cx="469744" cy="259045"/>
    <xdr:sp macro="" textlink="">
      <xdr:nvSpPr>
        <xdr:cNvPr id="352" name="【福祉施設】&#10;一人当たり面積平均値テキスト">
          <a:extLst>
            <a:ext uri="{FF2B5EF4-FFF2-40B4-BE49-F238E27FC236}">
              <a16:creationId xmlns:a16="http://schemas.microsoft.com/office/drawing/2014/main" id="{E3D8E520-A533-4302-A535-E7BB226555A2}"/>
            </a:ext>
          </a:extLst>
        </xdr:cNvPr>
        <xdr:cNvSpPr txBox="1"/>
      </xdr:nvSpPr>
      <xdr:spPr>
        <a:xfrm>
          <a:off x="9467850" y="1376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a:extLst>
            <a:ext uri="{FF2B5EF4-FFF2-40B4-BE49-F238E27FC236}">
              <a16:creationId xmlns:a16="http://schemas.microsoft.com/office/drawing/2014/main" id="{616BE186-60AC-4901-8EBA-60658B919C1B}"/>
            </a:ext>
          </a:extLst>
        </xdr:cNvPr>
        <xdr:cNvSpPr/>
      </xdr:nvSpPr>
      <xdr:spPr>
        <a:xfrm>
          <a:off x="9401175" y="1390468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354" name="フローチャート: 判断 353">
          <a:extLst>
            <a:ext uri="{FF2B5EF4-FFF2-40B4-BE49-F238E27FC236}">
              <a16:creationId xmlns:a16="http://schemas.microsoft.com/office/drawing/2014/main" id="{A0D1C794-4822-415A-BCCC-EB1EC389FB0F}"/>
            </a:ext>
          </a:extLst>
        </xdr:cNvPr>
        <xdr:cNvSpPr/>
      </xdr:nvSpPr>
      <xdr:spPr>
        <a:xfrm>
          <a:off x="8639175" y="139374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355" name="フローチャート: 判断 354">
          <a:extLst>
            <a:ext uri="{FF2B5EF4-FFF2-40B4-BE49-F238E27FC236}">
              <a16:creationId xmlns:a16="http://schemas.microsoft.com/office/drawing/2014/main" id="{E865316D-073E-4316-B4D2-B9B20219BF62}"/>
            </a:ext>
          </a:extLst>
        </xdr:cNvPr>
        <xdr:cNvSpPr/>
      </xdr:nvSpPr>
      <xdr:spPr>
        <a:xfrm>
          <a:off x="7839075" y="139431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356" name="フローチャート: 判断 355">
          <a:extLst>
            <a:ext uri="{FF2B5EF4-FFF2-40B4-BE49-F238E27FC236}">
              <a16:creationId xmlns:a16="http://schemas.microsoft.com/office/drawing/2014/main" id="{65CA71E4-2013-40ED-8A8C-0BCD55757B61}"/>
            </a:ext>
          </a:extLst>
        </xdr:cNvPr>
        <xdr:cNvSpPr/>
      </xdr:nvSpPr>
      <xdr:spPr>
        <a:xfrm>
          <a:off x="7029450" y="139365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357" name="フローチャート: 判断 356">
          <a:extLst>
            <a:ext uri="{FF2B5EF4-FFF2-40B4-BE49-F238E27FC236}">
              <a16:creationId xmlns:a16="http://schemas.microsoft.com/office/drawing/2014/main" id="{7B435A21-5B2F-4AB2-B199-064A778CAB17}"/>
            </a:ext>
          </a:extLst>
        </xdr:cNvPr>
        <xdr:cNvSpPr/>
      </xdr:nvSpPr>
      <xdr:spPr>
        <a:xfrm>
          <a:off x="6238875" y="139341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F76EDFF-2DAF-4D10-B84F-F28BA5D19F4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7E15113-7918-4F0B-B920-E018206E828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CD91A67-2A72-4063-A4D7-24B80A607619}"/>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032E7C9-D685-446B-AB1B-BF696A37922A}"/>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D7ABC36-06B1-47E7-B326-0B0B6B3EC21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93980</xdr:rowOff>
    </xdr:from>
    <xdr:to>
      <xdr:col>55</xdr:col>
      <xdr:colOff>50800</xdr:colOff>
      <xdr:row>87</xdr:row>
      <xdr:rowOff>24130</xdr:rowOff>
    </xdr:to>
    <xdr:sp macro="" textlink="">
      <xdr:nvSpPr>
        <xdr:cNvPr id="363" name="楕円 362">
          <a:extLst>
            <a:ext uri="{FF2B5EF4-FFF2-40B4-BE49-F238E27FC236}">
              <a16:creationId xmlns:a16="http://schemas.microsoft.com/office/drawing/2014/main" id="{C9EB007B-8FAB-4732-AF4B-6F2F0548CECD}"/>
            </a:ext>
          </a:extLst>
        </xdr:cNvPr>
        <xdr:cNvSpPr/>
      </xdr:nvSpPr>
      <xdr:spPr>
        <a:xfrm>
          <a:off x="9401175" y="140290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8907</xdr:rowOff>
    </xdr:from>
    <xdr:ext cx="469744" cy="259045"/>
    <xdr:sp macro="" textlink="">
      <xdr:nvSpPr>
        <xdr:cNvPr id="364" name="【福祉施設】&#10;一人当たり面積該当値テキスト">
          <a:extLst>
            <a:ext uri="{FF2B5EF4-FFF2-40B4-BE49-F238E27FC236}">
              <a16:creationId xmlns:a16="http://schemas.microsoft.com/office/drawing/2014/main" id="{87548E61-8940-4335-A8B4-B5BF1FE22C81}"/>
            </a:ext>
          </a:extLst>
        </xdr:cNvPr>
        <xdr:cNvSpPr txBox="1"/>
      </xdr:nvSpPr>
      <xdr:spPr>
        <a:xfrm>
          <a:off x="9467850"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93980</xdr:rowOff>
    </xdr:from>
    <xdr:to>
      <xdr:col>50</xdr:col>
      <xdr:colOff>165100</xdr:colOff>
      <xdr:row>87</xdr:row>
      <xdr:rowOff>24130</xdr:rowOff>
    </xdr:to>
    <xdr:sp macro="" textlink="">
      <xdr:nvSpPr>
        <xdr:cNvPr id="365" name="楕円 364">
          <a:extLst>
            <a:ext uri="{FF2B5EF4-FFF2-40B4-BE49-F238E27FC236}">
              <a16:creationId xmlns:a16="http://schemas.microsoft.com/office/drawing/2014/main" id="{FBEF0A96-1521-43B5-8DFB-D1EC6634ADCA}"/>
            </a:ext>
          </a:extLst>
        </xdr:cNvPr>
        <xdr:cNvSpPr/>
      </xdr:nvSpPr>
      <xdr:spPr>
        <a:xfrm>
          <a:off x="8639175" y="140290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144780</xdr:rowOff>
    </xdr:from>
    <xdr:to>
      <xdr:col>55</xdr:col>
      <xdr:colOff>0</xdr:colOff>
      <xdr:row>86</xdr:row>
      <xdr:rowOff>144780</xdr:rowOff>
    </xdr:to>
    <xdr:cxnSp macro="">
      <xdr:nvCxnSpPr>
        <xdr:cNvPr id="366" name="直線コネクタ 365">
          <a:extLst>
            <a:ext uri="{FF2B5EF4-FFF2-40B4-BE49-F238E27FC236}">
              <a16:creationId xmlns:a16="http://schemas.microsoft.com/office/drawing/2014/main" id="{6B68E48E-CDC9-4BFE-AE43-89CC80A4F6E0}"/>
            </a:ext>
          </a:extLst>
        </xdr:cNvPr>
        <xdr:cNvCxnSpPr/>
      </xdr:nvCxnSpPr>
      <xdr:spPr>
        <a:xfrm>
          <a:off x="8686800" y="140766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93980</xdr:rowOff>
    </xdr:from>
    <xdr:to>
      <xdr:col>46</xdr:col>
      <xdr:colOff>38100</xdr:colOff>
      <xdr:row>87</xdr:row>
      <xdr:rowOff>24130</xdr:rowOff>
    </xdr:to>
    <xdr:sp macro="" textlink="">
      <xdr:nvSpPr>
        <xdr:cNvPr id="367" name="楕円 366">
          <a:extLst>
            <a:ext uri="{FF2B5EF4-FFF2-40B4-BE49-F238E27FC236}">
              <a16:creationId xmlns:a16="http://schemas.microsoft.com/office/drawing/2014/main" id="{30A9A07F-CD67-436B-826C-E7CD327B91EB}"/>
            </a:ext>
          </a:extLst>
        </xdr:cNvPr>
        <xdr:cNvSpPr/>
      </xdr:nvSpPr>
      <xdr:spPr>
        <a:xfrm>
          <a:off x="7839075" y="140290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144780</xdr:rowOff>
    </xdr:from>
    <xdr:to>
      <xdr:col>50</xdr:col>
      <xdr:colOff>114300</xdr:colOff>
      <xdr:row>86</xdr:row>
      <xdr:rowOff>144780</xdr:rowOff>
    </xdr:to>
    <xdr:cxnSp macro="">
      <xdr:nvCxnSpPr>
        <xdr:cNvPr id="368" name="直線コネクタ 367">
          <a:extLst>
            <a:ext uri="{FF2B5EF4-FFF2-40B4-BE49-F238E27FC236}">
              <a16:creationId xmlns:a16="http://schemas.microsoft.com/office/drawing/2014/main" id="{D90240A2-562B-4600-A295-06E2274DDFB0}"/>
            </a:ext>
          </a:extLst>
        </xdr:cNvPr>
        <xdr:cNvCxnSpPr/>
      </xdr:nvCxnSpPr>
      <xdr:spPr>
        <a:xfrm>
          <a:off x="7886700" y="140766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95069</xdr:rowOff>
    </xdr:from>
    <xdr:to>
      <xdr:col>41</xdr:col>
      <xdr:colOff>101600</xdr:colOff>
      <xdr:row>87</xdr:row>
      <xdr:rowOff>25219</xdr:rowOff>
    </xdr:to>
    <xdr:sp macro="" textlink="">
      <xdr:nvSpPr>
        <xdr:cNvPr id="369" name="楕円 368">
          <a:extLst>
            <a:ext uri="{FF2B5EF4-FFF2-40B4-BE49-F238E27FC236}">
              <a16:creationId xmlns:a16="http://schemas.microsoft.com/office/drawing/2014/main" id="{4A2C3B5C-910C-435A-987B-D85A488D82D6}"/>
            </a:ext>
          </a:extLst>
        </xdr:cNvPr>
        <xdr:cNvSpPr/>
      </xdr:nvSpPr>
      <xdr:spPr>
        <a:xfrm>
          <a:off x="7029450" y="140301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144780</xdr:rowOff>
    </xdr:from>
    <xdr:to>
      <xdr:col>45</xdr:col>
      <xdr:colOff>177800</xdr:colOff>
      <xdr:row>86</xdr:row>
      <xdr:rowOff>145869</xdr:rowOff>
    </xdr:to>
    <xdr:cxnSp macro="">
      <xdr:nvCxnSpPr>
        <xdr:cNvPr id="370" name="直線コネクタ 369">
          <a:extLst>
            <a:ext uri="{FF2B5EF4-FFF2-40B4-BE49-F238E27FC236}">
              <a16:creationId xmlns:a16="http://schemas.microsoft.com/office/drawing/2014/main" id="{EB5FB1B2-7E8C-49B1-914B-69526CAF96AA}"/>
            </a:ext>
          </a:extLst>
        </xdr:cNvPr>
        <xdr:cNvCxnSpPr/>
      </xdr:nvCxnSpPr>
      <xdr:spPr>
        <a:xfrm flipV="1">
          <a:off x="7077075" y="14076680"/>
          <a:ext cx="809625"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95069</xdr:rowOff>
    </xdr:from>
    <xdr:to>
      <xdr:col>36</xdr:col>
      <xdr:colOff>165100</xdr:colOff>
      <xdr:row>87</xdr:row>
      <xdr:rowOff>25219</xdr:rowOff>
    </xdr:to>
    <xdr:sp macro="" textlink="">
      <xdr:nvSpPr>
        <xdr:cNvPr id="371" name="楕円 370">
          <a:extLst>
            <a:ext uri="{FF2B5EF4-FFF2-40B4-BE49-F238E27FC236}">
              <a16:creationId xmlns:a16="http://schemas.microsoft.com/office/drawing/2014/main" id="{C6095D93-FD5B-4A1A-95DF-31A013BD3609}"/>
            </a:ext>
          </a:extLst>
        </xdr:cNvPr>
        <xdr:cNvSpPr/>
      </xdr:nvSpPr>
      <xdr:spPr>
        <a:xfrm>
          <a:off x="6238875" y="140301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145869</xdr:rowOff>
    </xdr:from>
    <xdr:to>
      <xdr:col>41</xdr:col>
      <xdr:colOff>50800</xdr:colOff>
      <xdr:row>86</xdr:row>
      <xdr:rowOff>145869</xdr:rowOff>
    </xdr:to>
    <xdr:cxnSp macro="">
      <xdr:nvCxnSpPr>
        <xdr:cNvPr id="372" name="直線コネクタ 371">
          <a:extLst>
            <a:ext uri="{FF2B5EF4-FFF2-40B4-BE49-F238E27FC236}">
              <a16:creationId xmlns:a16="http://schemas.microsoft.com/office/drawing/2014/main" id="{D2D4104C-1BDB-4249-9726-1EF14FFAFA03}"/>
            </a:ext>
          </a:extLst>
        </xdr:cNvPr>
        <xdr:cNvCxnSpPr/>
      </xdr:nvCxnSpPr>
      <xdr:spPr>
        <a:xfrm>
          <a:off x="6286500" y="1407776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114135</xdr:rowOff>
    </xdr:from>
    <xdr:ext cx="469744" cy="259045"/>
    <xdr:sp macro="" textlink="">
      <xdr:nvSpPr>
        <xdr:cNvPr id="373" name="n_1aveValue【福祉施設】&#10;一人当たり面積">
          <a:extLst>
            <a:ext uri="{FF2B5EF4-FFF2-40B4-BE49-F238E27FC236}">
              <a16:creationId xmlns:a16="http://schemas.microsoft.com/office/drawing/2014/main" id="{D2CB2BE7-92D2-45B7-9E6A-1CBE70380F7E}"/>
            </a:ext>
          </a:extLst>
        </xdr:cNvPr>
        <xdr:cNvSpPr txBox="1"/>
      </xdr:nvSpPr>
      <xdr:spPr>
        <a:xfrm>
          <a:off x="8458277" y="1372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129376</xdr:rowOff>
    </xdr:from>
    <xdr:ext cx="469744" cy="259045"/>
    <xdr:sp macro="" textlink="">
      <xdr:nvSpPr>
        <xdr:cNvPr id="374" name="n_2aveValue【福祉施設】&#10;一人当たり面積">
          <a:extLst>
            <a:ext uri="{FF2B5EF4-FFF2-40B4-BE49-F238E27FC236}">
              <a16:creationId xmlns:a16="http://schemas.microsoft.com/office/drawing/2014/main" id="{653AEB7B-7976-4C8F-90B5-9FD5838D3CA8}"/>
            </a:ext>
          </a:extLst>
        </xdr:cNvPr>
        <xdr:cNvSpPr txBox="1"/>
      </xdr:nvSpPr>
      <xdr:spPr>
        <a:xfrm>
          <a:off x="7677227" y="137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119578</xdr:rowOff>
    </xdr:from>
    <xdr:ext cx="469744" cy="259045"/>
    <xdr:sp macro="" textlink="">
      <xdr:nvSpPr>
        <xdr:cNvPr id="375" name="n_3aveValue【福祉施設】&#10;一人当たり面積">
          <a:extLst>
            <a:ext uri="{FF2B5EF4-FFF2-40B4-BE49-F238E27FC236}">
              <a16:creationId xmlns:a16="http://schemas.microsoft.com/office/drawing/2014/main" id="{E492EAE6-B4E1-4CD5-A1DF-8DD98B03C6C8}"/>
            </a:ext>
          </a:extLst>
        </xdr:cNvPr>
        <xdr:cNvSpPr txBox="1"/>
      </xdr:nvSpPr>
      <xdr:spPr>
        <a:xfrm>
          <a:off x="6867602" y="1373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110870</xdr:rowOff>
    </xdr:from>
    <xdr:ext cx="469744" cy="259045"/>
    <xdr:sp macro="" textlink="">
      <xdr:nvSpPr>
        <xdr:cNvPr id="376" name="n_4aveValue【福祉施設】&#10;一人当たり面積">
          <a:extLst>
            <a:ext uri="{FF2B5EF4-FFF2-40B4-BE49-F238E27FC236}">
              <a16:creationId xmlns:a16="http://schemas.microsoft.com/office/drawing/2014/main" id="{21665F7B-D64C-477D-8B3A-951ABE6AAF91}"/>
            </a:ext>
          </a:extLst>
        </xdr:cNvPr>
        <xdr:cNvSpPr txBox="1"/>
      </xdr:nvSpPr>
      <xdr:spPr>
        <a:xfrm>
          <a:off x="6067502" y="1371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15257</xdr:rowOff>
    </xdr:from>
    <xdr:ext cx="469744" cy="259045"/>
    <xdr:sp macro="" textlink="">
      <xdr:nvSpPr>
        <xdr:cNvPr id="377" name="n_1mainValue【福祉施設】&#10;一人当たり面積">
          <a:extLst>
            <a:ext uri="{FF2B5EF4-FFF2-40B4-BE49-F238E27FC236}">
              <a16:creationId xmlns:a16="http://schemas.microsoft.com/office/drawing/2014/main" id="{7159F358-1547-4528-AADD-634C9400127D}"/>
            </a:ext>
          </a:extLst>
        </xdr:cNvPr>
        <xdr:cNvSpPr txBox="1"/>
      </xdr:nvSpPr>
      <xdr:spPr>
        <a:xfrm>
          <a:off x="8458277"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15257</xdr:rowOff>
    </xdr:from>
    <xdr:ext cx="469744" cy="259045"/>
    <xdr:sp macro="" textlink="">
      <xdr:nvSpPr>
        <xdr:cNvPr id="378" name="n_2mainValue【福祉施設】&#10;一人当たり面積">
          <a:extLst>
            <a:ext uri="{FF2B5EF4-FFF2-40B4-BE49-F238E27FC236}">
              <a16:creationId xmlns:a16="http://schemas.microsoft.com/office/drawing/2014/main" id="{94F4289E-7D93-462C-8B62-1BA2EADF09C0}"/>
            </a:ext>
          </a:extLst>
        </xdr:cNvPr>
        <xdr:cNvSpPr txBox="1"/>
      </xdr:nvSpPr>
      <xdr:spPr>
        <a:xfrm>
          <a:off x="7677227"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16346</xdr:rowOff>
    </xdr:from>
    <xdr:ext cx="469744" cy="259045"/>
    <xdr:sp macro="" textlink="">
      <xdr:nvSpPr>
        <xdr:cNvPr id="379" name="n_3mainValue【福祉施設】&#10;一人当たり面積">
          <a:extLst>
            <a:ext uri="{FF2B5EF4-FFF2-40B4-BE49-F238E27FC236}">
              <a16:creationId xmlns:a16="http://schemas.microsoft.com/office/drawing/2014/main" id="{D8A370CC-288B-4E88-92D7-A939000A3525}"/>
            </a:ext>
          </a:extLst>
        </xdr:cNvPr>
        <xdr:cNvSpPr txBox="1"/>
      </xdr:nvSpPr>
      <xdr:spPr>
        <a:xfrm>
          <a:off x="6867602" y="141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16346</xdr:rowOff>
    </xdr:from>
    <xdr:ext cx="469744" cy="259045"/>
    <xdr:sp macro="" textlink="">
      <xdr:nvSpPr>
        <xdr:cNvPr id="380" name="n_4mainValue【福祉施設】&#10;一人当たり面積">
          <a:extLst>
            <a:ext uri="{FF2B5EF4-FFF2-40B4-BE49-F238E27FC236}">
              <a16:creationId xmlns:a16="http://schemas.microsoft.com/office/drawing/2014/main" id="{10EA4931-F763-447B-A64D-8009A5D3C635}"/>
            </a:ext>
          </a:extLst>
        </xdr:cNvPr>
        <xdr:cNvSpPr txBox="1"/>
      </xdr:nvSpPr>
      <xdr:spPr>
        <a:xfrm>
          <a:off x="6067502" y="141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400E9EA-8354-40DB-A5B2-3A0BDD8E76B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F7AF3DF-C8AC-49F8-81AA-C346A5BF6C79}"/>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951AEB0-6DBA-4F01-81F0-D4517FD1B606}"/>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9D396C70-F5AB-4608-8B6A-143017B6EA4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2CD7F84-2555-4E99-B7C7-EBF7C07AEDF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C274262-60F9-4E15-9ACE-A826EE2F57B1}"/>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8F117F4-804D-48E3-A340-0AE4522A7CC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46D5E5F-FFBE-4350-AA10-58F37F3D0376}"/>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21760FD-6FBF-40BB-860C-FF67A477D04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AD25ED0-A9CF-4E3C-BA48-B29AC95FF02C}"/>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140FD919-CD1B-4EC1-90EA-C092A32FB9C4}"/>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7976D126-BA14-4E56-890F-2835CBF0E720}"/>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368A4DEF-4C8B-45DF-8DDE-72BE812EF63F}"/>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EF44AB14-10DE-48D9-A178-02D40D93F9CC}"/>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D606217C-E866-43A0-8F55-DCFEEFCB0632}"/>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A7A321E0-0F31-4496-9783-9E0667FABAC9}"/>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1BF0CCD1-7CF6-48E8-B257-33807B131B2E}"/>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85146808-2CAF-445C-AD7F-B2540B495834}"/>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8FC41612-807E-4221-AB5B-2501AC64B959}"/>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6EDDC175-9FC9-49E5-9476-A583429637A9}"/>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E06A5A2D-E503-488E-A70C-62B3737149D2}"/>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C0A790CB-8B99-4649-B089-87D1EA53D921}"/>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73E75EC-8031-4AB8-B7AE-F2771AC0012C}"/>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F1B37BF5-261A-4FB6-8825-101FD9D5DB33}"/>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6279B2BF-4EFF-44DB-900D-53D345B9C12F}"/>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a:extLst>
            <a:ext uri="{FF2B5EF4-FFF2-40B4-BE49-F238E27FC236}">
              <a16:creationId xmlns:a16="http://schemas.microsoft.com/office/drawing/2014/main" id="{139561A6-0A4A-4768-A156-65ED8E3CE58A}"/>
            </a:ext>
          </a:extLst>
        </xdr:cNvPr>
        <xdr:cNvCxnSpPr/>
      </xdr:nvCxnSpPr>
      <xdr:spPr>
        <a:xfrm flipV="1">
          <a:off x="4180840" y="16233321"/>
          <a:ext cx="0" cy="162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F964FCC3-3608-4A61-8070-EFA90DCA5DE1}"/>
            </a:ext>
          </a:extLst>
        </xdr:cNvPr>
        <xdr:cNvSpPr txBox="1"/>
      </xdr:nvSpPr>
      <xdr:spPr>
        <a:xfrm>
          <a:off x="4219575" y="17858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a:extLst>
            <a:ext uri="{FF2B5EF4-FFF2-40B4-BE49-F238E27FC236}">
              <a16:creationId xmlns:a16="http://schemas.microsoft.com/office/drawing/2014/main" id="{6D92BC81-89A8-4CDB-9075-4E2C70B39E20}"/>
            </a:ext>
          </a:extLst>
        </xdr:cNvPr>
        <xdr:cNvCxnSpPr/>
      </xdr:nvCxnSpPr>
      <xdr:spPr>
        <a:xfrm>
          <a:off x="4105275" y="17861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a:extLst>
            <a:ext uri="{FF2B5EF4-FFF2-40B4-BE49-F238E27FC236}">
              <a16:creationId xmlns:a16="http://schemas.microsoft.com/office/drawing/2014/main" id="{52E22115-4FEA-4AAB-848E-9DD059F8AE4C}"/>
            </a:ext>
          </a:extLst>
        </xdr:cNvPr>
        <xdr:cNvSpPr txBox="1"/>
      </xdr:nvSpPr>
      <xdr:spPr>
        <a:xfrm>
          <a:off x="4219575" y="160117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a:extLst>
            <a:ext uri="{FF2B5EF4-FFF2-40B4-BE49-F238E27FC236}">
              <a16:creationId xmlns:a16="http://schemas.microsoft.com/office/drawing/2014/main" id="{C61FAD77-B5F6-4540-96F5-87FFC38E541F}"/>
            </a:ext>
          </a:extLst>
        </xdr:cNvPr>
        <xdr:cNvCxnSpPr/>
      </xdr:nvCxnSpPr>
      <xdr:spPr>
        <a:xfrm>
          <a:off x="4105275" y="162333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0934BA38-3E26-4E5E-89A3-BBC112B329E9}"/>
            </a:ext>
          </a:extLst>
        </xdr:cNvPr>
        <xdr:cNvSpPr txBox="1"/>
      </xdr:nvSpPr>
      <xdr:spPr>
        <a:xfrm>
          <a:off x="4219575" y="1692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a:extLst>
            <a:ext uri="{FF2B5EF4-FFF2-40B4-BE49-F238E27FC236}">
              <a16:creationId xmlns:a16="http://schemas.microsoft.com/office/drawing/2014/main" id="{45B58D7B-F41F-4E6F-8D6E-D20776BB13D4}"/>
            </a:ext>
          </a:extLst>
        </xdr:cNvPr>
        <xdr:cNvSpPr/>
      </xdr:nvSpPr>
      <xdr:spPr>
        <a:xfrm>
          <a:off x="4124325" y="170756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413" name="フローチャート: 判断 412">
          <a:extLst>
            <a:ext uri="{FF2B5EF4-FFF2-40B4-BE49-F238E27FC236}">
              <a16:creationId xmlns:a16="http://schemas.microsoft.com/office/drawing/2014/main" id="{6052725D-57DE-4F37-9A3F-49E4244B88ED}"/>
            </a:ext>
          </a:extLst>
        </xdr:cNvPr>
        <xdr:cNvSpPr/>
      </xdr:nvSpPr>
      <xdr:spPr>
        <a:xfrm>
          <a:off x="3381375" y="171378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414" name="フローチャート: 判断 413">
          <a:extLst>
            <a:ext uri="{FF2B5EF4-FFF2-40B4-BE49-F238E27FC236}">
              <a16:creationId xmlns:a16="http://schemas.microsoft.com/office/drawing/2014/main" id="{835B24DA-8DD9-4C62-8037-422B859FAC70}"/>
            </a:ext>
          </a:extLst>
        </xdr:cNvPr>
        <xdr:cNvSpPr/>
      </xdr:nvSpPr>
      <xdr:spPr>
        <a:xfrm>
          <a:off x="2571750" y="17209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15" name="フローチャート: 判断 414">
          <a:extLst>
            <a:ext uri="{FF2B5EF4-FFF2-40B4-BE49-F238E27FC236}">
              <a16:creationId xmlns:a16="http://schemas.microsoft.com/office/drawing/2014/main" id="{14E1B08B-9033-4D53-9A14-B67958DBAF6B}"/>
            </a:ext>
          </a:extLst>
        </xdr:cNvPr>
        <xdr:cNvSpPr/>
      </xdr:nvSpPr>
      <xdr:spPr>
        <a:xfrm>
          <a:off x="1781175" y="171850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16" name="フローチャート: 判断 415">
          <a:extLst>
            <a:ext uri="{FF2B5EF4-FFF2-40B4-BE49-F238E27FC236}">
              <a16:creationId xmlns:a16="http://schemas.microsoft.com/office/drawing/2014/main" id="{8426C106-DE4B-4175-8566-1380BB05AD2D}"/>
            </a:ext>
          </a:extLst>
        </xdr:cNvPr>
        <xdr:cNvSpPr/>
      </xdr:nvSpPr>
      <xdr:spPr>
        <a:xfrm>
          <a:off x="981075" y="170675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B323820-727F-4E05-BA9B-3A288F07ABE4}"/>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EB14534-AE84-4720-A115-5C31D37DAC37}"/>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0B35B19-C4F1-44A3-9B56-A41C624093E3}"/>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1D69753-2CED-4BCE-8FC9-42E445EB3D7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9B71E2E-65F8-4CF0-8B11-48A1CA8D859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62956</xdr:rowOff>
    </xdr:from>
    <xdr:to>
      <xdr:col>24</xdr:col>
      <xdr:colOff>114300</xdr:colOff>
      <xdr:row>108</xdr:row>
      <xdr:rowOff>164556</xdr:rowOff>
    </xdr:to>
    <xdr:sp macro="" textlink="">
      <xdr:nvSpPr>
        <xdr:cNvPr id="422" name="楕円 421">
          <a:extLst>
            <a:ext uri="{FF2B5EF4-FFF2-40B4-BE49-F238E27FC236}">
              <a16:creationId xmlns:a16="http://schemas.microsoft.com/office/drawing/2014/main" id="{DA21C315-0DDB-4341-B824-2EE76841E33C}"/>
            </a:ext>
          </a:extLst>
        </xdr:cNvPr>
        <xdr:cNvSpPr/>
      </xdr:nvSpPr>
      <xdr:spPr>
        <a:xfrm>
          <a:off x="4124325" y="177254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149333</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4FD05DB9-D61D-4017-B427-2DC130A80CD8}"/>
            </a:ext>
          </a:extLst>
        </xdr:cNvPr>
        <xdr:cNvSpPr txBox="1"/>
      </xdr:nvSpPr>
      <xdr:spPr>
        <a:xfrm>
          <a:off x="4219575" y="17637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27032</xdr:rowOff>
    </xdr:from>
    <xdr:to>
      <xdr:col>20</xdr:col>
      <xdr:colOff>38100</xdr:colOff>
      <xdr:row>108</xdr:row>
      <xdr:rowOff>128632</xdr:rowOff>
    </xdr:to>
    <xdr:sp macro="" textlink="">
      <xdr:nvSpPr>
        <xdr:cNvPr id="424" name="楕円 423">
          <a:extLst>
            <a:ext uri="{FF2B5EF4-FFF2-40B4-BE49-F238E27FC236}">
              <a16:creationId xmlns:a16="http://schemas.microsoft.com/office/drawing/2014/main" id="{465777B2-E9B2-47EE-BDCC-1240584588AC}"/>
            </a:ext>
          </a:extLst>
        </xdr:cNvPr>
        <xdr:cNvSpPr/>
      </xdr:nvSpPr>
      <xdr:spPr>
        <a:xfrm>
          <a:off x="3381375" y="176895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77832</xdr:rowOff>
    </xdr:from>
    <xdr:to>
      <xdr:col>24</xdr:col>
      <xdr:colOff>63500</xdr:colOff>
      <xdr:row>108</xdr:row>
      <xdr:rowOff>113756</xdr:rowOff>
    </xdr:to>
    <xdr:cxnSp macro="">
      <xdr:nvCxnSpPr>
        <xdr:cNvPr id="425" name="直線コネクタ 424">
          <a:extLst>
            <a:ext uri="{FF2B5EF4-FFF2-40B4-BE49-F238E27FC236}">
              <a16:creationId xmlns:a16="http://schemas.microsoft.com/office/drawing/2014/main" id="{638B7A8B-4BF8-43E2-B247-1709226F7C51}"/>
            </a:ext>
          </a:extLst>
        </xdr:cNvPr>
        <xdr:cNvCxnSpPr/>
      </xdr:nvCxnSpPr>
      <xdr:spPr>
        <a:xfrm>
          <a:off x="3429000" y="17737182"/>
          <a:ext cx="7524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162561</xdr:rowOff>
    </xdr:from>
    <xdr:to>
      <xdr:col>15</xdr:col>
      <xdr:colOff>101600</xdr:colOff>
      <xdr:row>108</xdr:row>
      <xdr:rowOff>92711</xdr:rowOff>
    </xdr:to>
    <xdr:sp macro="" textlink="">
      <xdr:nvSpPr>
        <xdr:cNvPr id="426" name="楕円 425">
          <a:extLst>
            <a:ext uri="{FF2B5EF4-FFF2-40B4-BE49-F238E27FC236}">
              <a16:creationId xmlns:a16="http://schemas.microsoft.com/office/drawing/2014/main" id="{83884625-41FB-4F60-8B5E-5CB3C619ADAD}"/>
            </a:ext>
          </a:extLst>
        </xdr:cNvPr>
        <xdr:cNvSpPr/>
      </xdr:nvSpPr>
      <xdr:spPr>
        <a:xfrm>
          <a:off x="2571750" y="176472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41911</xdr:rowOff>
    </xdr:from>
    <xdr:to>
      <xdr:col>19</xdr:col>
      <xdr:colOff>177800</xdr:colOff>
      <xdr:row>108</xdr:row>
      <xdr:rowOff>77832</xdr:rowOff>
    </xdr:to>
    <xdr:cxnSp macro="">
      <xdr:nvCxnSpPr>
        <xdr:cNvPr id="427" name="直線コネクタ 426">
          <a:extLst>
            <a:ext uri="{FF2B5EF4-FFF2-40B4-BE49-F238E27FC236}">
              <a16:creationId xmlns:a16="http://schemas.microsoft.com/office/drawing/2014/main" id="{27B3FFC3-57FC-4429-9408-36738D77317E}"/>
            </a:ext>
          </a:extLst>
        </xdr:cNvPr>
        <xdr:cNvCxnSpPr/>
      </xdr:nvCxnSpPr>
      <xdr:spPr>
        <a:xfrm>
          <a:off x="2619375" y="17704436"/>
          <a:ext cx="809625"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126637</xdr:rowOff>
    </xdr:from>
    <xdr:to>
      <xdr:col>10</xdr:col>
      <xdr:colOff>165100</xdr:colOff>
      <xdr:row>108</xdr:row>
      <xdr:rowOff>56787</xdr:rowOff>
    </xdr:to>
    <xdr:sp macro="" textlink="">
      <xdr:nvSpPr>
        <xdr:cNvPr id="428" name="楕円 427">
          <a:extLst>
            <a:ext uri="{FF2B5EF4-FFF2-40B4-BE49-F238E27FC236}">
              <a16:creationId xmlns:a16="http://schemas.microsoft.com/office/drawing/2014/main" id="{5758EBE1-873C-4FA3-8AC5-2EB66D885CF1}"/>
            </a:ext>
          </a:extLst>
        </xdr:cNvPr>
        <xdr:cNvSpPr/>
      </xdr:nvSpPr>
      <xdr:spPr>
        <a:xfrm>
          <a:off x="1781175" y="176113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5987</xdr:rowOff>
    </xdr:from>
    <xdr:to>
      <xdr:col>15</xdr:col>
      <xdr:colOff>50800</xdr:colOff>
      <xdr:row>108</xdr:row>
      <xdr:rowOff>41911</xdr:rowOff>
    </xdr:to>
    <xdr:cxnSp macro="">
      <xdr:nvCxnSpPr>
        <xdr:cNvPr id="429" name="直線コネクタ 428">
          <a:extLst>
            <a:ext uri="{FF2B5EF4-FFF2-40B4-BE49-F238E27FC236}">
              <a16:creationId xmlns:a16="http://schemas.microsoft.com/office/drawing/2014/main" id="{C10DD53F-93D4-41BC-8BE2-2C4F12A23416}"/>
            </a:ext>
          </a:extLst>
        </xdr:cNvPr>
        <xdr:cNvCxnSpPr/>
      </xdr:nvCxnSpPr>
      <xdr:spPr>
        <a:xfrm>
          <a:off x="1828800" y="17668512"/>
          <a:ext cx="7905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90714</xdr:rowOff>
    </xdr:from>
    <xdr:to>
      <xdr:col>6</xdr:col>
      <xdr:colOff>38100</xdr:colOff>
      <xdr:row>108</xdr:row>
      <xdr:rowOff>20864</xdr:rowOff>
    </xdr:to>
    <xdr:sp macro="" textlink="">
      <xdr:nvSpPr>
        <xdr:cNvPr id="430" name="楕円 429">
          <a:extLst>
            <a:ext uri="{FF2B5EF4-FFF2-40B4-BE49-F238E27FC236}">
              <a16:creationId xmlns:a16="http://schemas.microsoft.com/office/drawing/2014/main" id="{D5D52057-1061-4470-8BBE-E00714CE2695}"/>
            </a:ext>
          </a:extLst>
        </xdr:cNvPr>
        <xdr:cNvSpPr/>
      </xdr:nvSpPr>
      <xdr:spPr>
        <a:xfrm>
          <a:off x="981075" y="175754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141514</xdr:rowOff>
    </xdr:from>
    <xdr:to>
      <xdr:col>10</xdr:col>
      <xdr:colOff>114300</xdr:colOff>
      <xdr:row>108</xdr:row>
      <xdr:rowOff>5987</xdr:rowOff>
    </xdr:to>
    <xdr:cxnSp macro="">
      <xdr:nvCxnSpPr>
        <xdr:cNvPr id="431" name="直線コネクタ 430">
          <a:extLst>
            <a:ext uri="{FF2B5EF4-FFF2-40B4-BE49-F238E27FC236}">
              <a16:creationId xmlns:a16="http://schemas.microsoft.com/office/drawing/2014/main" id="{226CD0F8-6BDF-4AAC-BD33-B447090E40BC}"/>
            </a:ext>
          </a:extLst>
        </xdr:cNvPr>
        <xdr:cNvCxnSpPr/>
      </xdr:nvCxnSpPr>
      <xdr:spPr>
        <a:xfrm>
          <a:off x="1028700" y="17632589"/>
          <a:ext cx="8001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432" name="n_1aveValue【市民会館】&#10;有形固定資産減価償却率">
          <a:extLst>
            <a:ext uri="{FF2B5EF4-FFF2-40B4-BE49-F238E27FC236}">
              <a16:creationId xmlns:a16="http://schemas.microsoft.com/office/drawing/2014/main" id="{0F472660-F56B-4B21-B790-9F3CEEF1D8E6}"/>
            </a:ext>
          </a:extLst>
        </xdr:cNvPr>
        <xdr:cNvSpPr txBox="1"/>
      </xdr:nvSpPr>
      <xdr:spPr>
        <a:xfrm>
          <a:off x="3239144"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14532</xdr:rowOff>
    </xdr:from>
    <xdr:ext cx="405111" cy="259045"/>
    <xdr:sp macro="" textlink="">
      <xdr:nvSpPr>
        <xdr:cNvPr id="433" name="n_2aveValue【市民会館】&#10;有形固定資産減価償却率">
          <a:extLst>
            <a:ext uri="{FF2B5EF4-FFF2-40B4-BE49-F238E27FC236}">
              <a16:creationId xmlns:a16="http://schemas.microsoft.com/office/drawing/2014/main" id="{AB93B6C0-BF79-4D26-BB51-D0639845177B}"/>
            </a:ext>
          </a:extLst>
        </xdr:cNvPr>
        <xdr:cNvSpPr txBox="1"/>
      </xdr:nvSpPr>
      <xdr:spPr>
        <a:xfrm>
          <a:off x="2439044" y="1698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158222</xdr:rowOff>
    </xdr:from>
    <xdr:ext cx="405111" cy="259045"/>
    <xdr:sp macro="" textlink="">
      <xdr:nvSpPr>
        <xdr:cNvPr id="434" name="n_3aveValue【市民会館】&#10;有形固定資産減価償却率">
          <a:extLst>
            <a:ext uri="{FF2B5EF4-FFF2-40B4-BE49-F238E27FC236}">
              <a16:creationId xmlns:a16="http://schemas.microsoft.com/office/drawing/2014/main" id="{EC3D2710-7079-4EAF-8DDB-0DB5E2A97343}"/>
            </a:ext>
          </a:extLst>
        </xdr:cNvPr>
        <xdr:cNvSpPr txBox="1"/>
      </xdr:nvSpPr>
      <xdr:spPr>
        <a:xfrm>
          <a:off x="1648469" y="1696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435" name="n_4aveValue【市民会館】&#10;有形固定資産減価償却率">
          <a:extLst>
            <a:ext uri="{FF2B5EF4-FFF2-40B4-BE49-F238E27FC236}">
              <a16:creationId xmlns:a16="http://schemas.microsoft.com/office/drawing/2014/main" id="{0E815312-CCC5-4590-9A6D-BB6155CB8A5F}"/>
            </a:ext>
          </a:extLst>
        </xdr:cNvPr>
        <xdr:cNvSpPr txBox="1"/>
      </xdr:nvSpPr>
      <xdr:spPr>
        <a:xfrm>
          <a:off x="848369"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119759</xdr:rowOff>
    </xdr:from>
    <xdr:ext cx="405111" cy="259045"/>
    <xdr:sp macro="" textlink="">
      <xdr:nvSpPr>
        <xdr:cNvPr id="436" name="n_1mainValue【市民会館】&#10;有形固定資産減価償却率">
          <a:extLst>
            <a:ext uri="{FF2B5EF4-FFF2-40B4-BE49-F238E27FC236}">
              <a16:creationId xmlns:a16="http://schemas.microsoft.com/office/drawing/2014/main" id="{B0F756C2-486C-4C52-88C9-5F8F3767A35B}"/>
            </a:ext>
          </a:extLst>
        </xdr:cNvPr>
        <xdr:cNvSpPr txBox="1"/>
      </xdr:nvSpPr>
      <xdr:spPr>
        <a:xfrm>
          <a:off x="3239144" y="17782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83838</xdr:rowOff>
    </xdr:from>
    <xdr:ext cx="405111" cy="259045"/>
    <xdr:sp macro="" textlink="">
      <xdr:nvSpPr>
        <xdr:cNvPr id="437" name="n_2mainValue【市民会館】&#10;有形固定資産減価償却率">
          <a:extLst>
            <a:ext uri="{FF2B5EF4-FFF2-40B4-BE49-F238E27FC236}">
              <a16:creationId xmlns:a16="http://schemas.microsoft.com/office/drawing/2014/main" id="{EEB76684-BB10-456D-B773-D628B194EA8F}"/>
            </a:ext>
          </a:extLst>
        </xdr:cNvPr>
        <xdr:cNvSpPr txBox="1"/>
      </xdr:nvSpPr>
      <xdr:spPr>
        <a:xfrm>
          <a:off x="2439044" y="1774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47914</xdr:rowOff>
    </xdr:from>
    <xdr:ext cx="405111" cy="259045"/>
    <xdr:sp macro="" textlink="">
      <xdr:nvSpPr>
        <xdr:cNvPr id="438" name="n_3mainValue【市民会館】&#10;有形固定資産減価償却率">
          <a:extLst>
            <a:ext uri="{FF2B5EF4-FFF2-40B4-BE49-F238E27FC236}">
              <a16:creationId xmlns:a16="http://schemas.microsoft.com/office/drawing/2014/main" id="{1BA7F31B-808C-40DC-90A2-90BB937D85ED}"/>
            </a:ext>
          </a:extLst>
        </xdr:cNvPr>
        <xdr:cNvSpPr txBox="1"/>
      </xdr:nvSpPr>
      <xdr:spPr>
        <a:xfrm>
          <a:off x="1648469" y="177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11991</xdr:rowOff>
    </xdr:from>
    <xdr:ext cx="405111" cy="259045"/>
    <xdr:sp macro="" textlink="">
      <xdr:nvSpPr>
        <xdr:cNvPr id="439" name="n_4mainValue【市民会館】&#10;有形固定資産減価償却率">
          <a:extLst>
            <a:ext uri="{FF2B5EF4-FFF2-40B4-BE49-F238E27FC236}">
              <a16:creationId xmlns:a16="http://schemas.microsoft.com/office/drawing/2014/main" id="{464DE242-E83A-4C6C-8808-DB98C7546C2C}"/>
            </a:ext>
          </a:extLst>
        </xdr:cNvPr>
        <xdr:cNvSpPr txBox="1"/>
      </xdr:nvSpPr>
      <xdr:spPr>
        <a:xfrm>
          <a:off x="848369" y="1766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DA005A5D-9861-4370-8FC6-4F74E1820965}"/>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56D9B26-6FBB-471B-83E6-5EA480A86CB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55CC575-B9C1-4D16-9D3D-4CFF7708DEF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CC826D3F-72D9-481F-8F6B-8E45AE2776D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FDBD5B7C-7806-4294-87A5-54B1BAEE2A8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26E99A8C-F934-4325-BA3E-2CD48C6A600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66EAFFD3-4C1A-4332-82DA-49696515BA0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E857F76C-C12D-4F0F-ABE9-78BFD53B4A93}"/>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FFFB3250-A91F-4459-8A2E-10107284627B}"/>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D23D753-5C68-4248-A35D-F1299DAC17F9}"/>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C13ED1CB-B7C2-4DB9-A896-02F877B37138}"/>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EC20576F-14FF-410C-BF28-B338E74EB236}"/>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15D723D1-EC61-4BEF-8A5F-FCE5979AF364}"/>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FEE05C77-7267-4E78-A75E-1542F74418F7}"/>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6B363904-722C-4CC0-9ECA-1E7CD7E1AE0A}"/>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1630B5C3-EDFF-4509-A992-24223961A6BF}"/>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E1F68C39-69BF-489B-B943-0720DFA0AA4E}"/>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390B66A6-3922-4FF9-A9E8-3C92B16918BB}"/>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EF23ABCF-ADB7-45BD-8B03-5360367A9D47}"/>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738B05B3-8EDD-4D01-A967-3904936EFDDB}"/>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9A8DDAC2-4788-4BF8-97B0-2D7201158DFE}"/>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BD99ED90-54EE-42B7-AB8A-D480025C725B}"/>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0E989BF4-2E84-40FA-8133-87575746EB9B}"/>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a:extLst>
            <a:ext uri="{FF2B5EF4-FFF2-40B4-BE49-F238E27FC236}">
              <a16:creationId xmlns:a16="http://schemas.microsoft.com/office/drawing/2014/main" id="{64A62FA0-C2C5-416E-BF53-5E0D01E189B2}"/>
            </a:ext>
          </a:extLst>
        </xdr:cNvPr>
        <xdr:cNvCxnSpPr/>
      </xdr:nvCxnSpPr>
      <xdr:spPr>
        <a:xfrm flipV="1">
          <a:off x="9429115" y="16509364"/>
          <a:ext cx="0" cy="127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a:extLst>
            <a:ext uri="{FF2B5EF4-FFF2-40B4-BE49-F238E27FC236}">
              <a16:creationId xmlns:a16="http://schemas.microsoft.com/office/drawing/2014/main" id="{F436F594-453E-4AE9-BEB1-3FB202C080FD}"/>
            </a:ext>
          </a:extLst>
        </xdr:cNvPr>
        <xdr:cNvSpPr txBox="1"/>
      </xdr:nvSpPr>
      <xdr:spPr>
        <a:xfrm>
          <a:off x="9467850" y="1778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a:extLst>
            <a:ext uri="{FF2B5EF4-FFF2-40B4-BE49-F238E27FC236}">
              <a16:creationId xmlns:a16="http://schemas.microsoft.com/office/drawing/2014/main" id="{82881609-9751-488F-8A27-87E93A0BC1B7}"/>
            </a:ext>
          </a:extLst>
        </xdr:cNvPr>
        <xdr:cNvCxnSpPr/>
      </xdr:nvCxnSpPr>
      <xdr:spPr>
        <a:xfrm>
          <a:off x="9363075" y="177806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a:extLst>
            <a:ext uri="{FF2B5EF4-FFF2-40B4-BE49-F238E27FC236}">
              <a16:creationId xmlns:a16="http://schemas.microsoft.com/office/drawing/2014/main" id="{17EDE4E8-554F-49A8-A3EB-4D7BD551680A}"/>
            </a:ext>
          </a:extLst>
        </xdr:cNvPr>
        <xdr:cNvSpPr txBox="1"/>
      </xdr:nvSpPr>
      <xdr:spPr>
        <a:xfrm>
          <a:off x="9467850" y="162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a:extLst>
            <a:ext uri="{FF2B5EF4-FFF2-40B4-BE49-F238E27FC236}">
              <a16:creationId xmlns:a16="http://schemas.microsoft.com/office/drawing/2014/main" id="{69EF9CE8-0046-49E5-AF2B-AEAEC5CE1EB2}"/>
            </a:ext>
          </a:extLst>
        </xdr:cNvPr>
        <xdr:cNvCxnSpPr/>
      </xdr:nvCxnSpPr>
      <xdr:spPr>
        <a:xfrm>
          <a:off x="9363075" y="165093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8" name="【市民会館】&#10;一人当たり面積平均値テキスト">
          <a:extLst>
            <a:ext uri="{FF2B5EF4-FFF2-40B4-BE49-F238E27FC236}">
              <a16:creationId xmlns:a16="http://schemas.microsoft.com/office/drawing/2014/main" id="{43342C74-F1EC-4159-B171-FA2D04B02410}"/>
            </a:ext>
          </a:extLst>
        </xdr:cNvPr>
        <xdr:cNvSpPr txBox="1"/>
      </xdr:nvSpPr>
      <xdr:spPr>
        <a:xfrm>
          <a:off x="9467850" y="17384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a:extLst>
            <a:ext uri="{FF2B5EF4-FFF2-40B4-BE49-F238E27FC236}">
              <a16:creationId xmlns:a16="http://schemas.microsoft.com/office/drawing/2014/main" id="{E8476277-FE0A-4E47-AE0F-F898A06A8471}"/>
            </a:ext>
          </a:extLst>
        </xdr:cNvPr>
        <xdr:cNvSpPr/>
      </xdr:nvSpPr>
      <xdr:spPr>
        <a:xfrm>
          <a:off x="9401175" y="1753298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470" name="フローチャート: 判断 469">
          <a:extLst>
            <a:ext uri="{FF2B5EF4-FFF2-40B4-BE49-F238E27FC236}">
              <a16:creationId xmlns:a16="http://schemas.microsoft.com/office/drawing/2014/main" id="{3BA2EB7C-FFF2-4592-956A-68061ED6A9EF}"/>
            </a:ext>
          </a:extLst>
        </xdr:cNvPr>
        <xdr:cNvSpPr/>
      </xdr:nvSpPr>
      <xdr:spPr>
        <a:xfrm>
          <a:off x="8639175" y="175044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71" name="フローチャート: 判断 470">
          <a:extLst>
            <a:ext uri="{FF2B5EF4-FFF2-40B4-BE49-F238E27FC236}">
              <a16:creationId xmlns:a16="http://schemas.microsoft.com/office/drawing/2014/main" id="{892880AA-2C6A-4150-9C90-5ACB9E568CEC}"/>
            </a:ext>
          </a:extLst>
        </xdr:cNvPr>
        <xdr:cNvSpPr/>
      </xdr:nvSpPr>
      <xdr:spPr>
        <a:xfrm>
          <a:off x="7839075" y="175329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472" name="フローチャート: 判断 471">
          <a:extLst>
            <a:ext uri="{FF2B5EF4-FFF2-40B4-BE49-F238E27FC236}">
              <a16:creationId xmlns:a16="http://schemas.microsoft.com/office/drawing/2014/main" id="{40361E46-F883-4B15-9206-4B7E9DF3BCEF}"/>
            </a:ext>
          </a:extLst>
        </xdr:cNvPr>
        <xdr:cNvSpPr/>
      </xdr:nvSpPr>
      <xdr:spPr>
        <a:xfrm>
          <a:off x="7029450" y="175342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473" name="フローチャート: 判断 472">
          <a:extLst>
            <a:ext uri="{FF2B5EF4-FFF2-40B4-BE49-F238E27FC236}">
              <a16:creationId xmlns:a16="http://schemas.microsoft.com/office/drawing/2014/main" id="{1BD761C5-83C5-4C93-A1EB-E131FE2DE3D4}"/>
            </a:ext>
          </a:extLst>
        </xdr:cNvPr>
        <xdr:cNvSpPr/>
      </xdr:nvSpPr>
      <xdr:spPr>
        <a:xfrm>
          <a:off x="6238875" y="175425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BF569C9-F778-4E37-8934-A59D351930F9}"/>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8B666BD-2993-41B2-AA49-71E70014CDD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CD94BFC-9FB5-42AA-86BF-A89A985AD887}"/>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00164E7-E8C5-4494-B6AF-775714789DE6}"/>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85CACC0-95D9-4FCB-B5FB-FD3CBF31D89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116839</xdr:rowOff>
    </xdr:from>
    <xdr:to>
      <xdr:col>55</xdr:col>
      <xdr:colOff>50800</xdr:colOff>
      <xdr:row>108</xdr:row>
      <xdr:rowOff>46989</xdr:rowOff>
    </xdr:to>
    <xdr:sp macro="" textlink="">
      <xdr:nvSpPr>
        <xdr:cNvPr id="479" name="楕円 478">
          <a:extLst>
            <a:ext uri="{FF2B5EF4-FFF2-40B4-BE49-F238E27FC236}">
              <a16:creationId xmlns:a16="http://schemas.microsoft.com/office/drawing/2014/main" id="{E5ACFD04-BEEA-46EB-B382-EFCD7403EBAA}"/>
            </a:ext>
          </a:extLst>
        </xdr:cNvPr>
        <xdr:cNvSpPr/>
      </xdr:nvSpPr>
      <xdr:spPr>
        <a:xfrm>
          <a:off x="9401175" y="1760473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95266</xdr:rowOff>
    </xdr:from>
    <xdr:ext cx="469744" cy="259045"/>
    <xdr:sp macro="" textlink="">
      <xdr:nvSpPr>
        <xdr:cNvPr id="480" name="【市民会館】&#10;一人当たり面積該当値テキスト">
          <a:extLst>
            <a:ext uri="{FF2B5EF4-FFF2-40B4-BE49-F238E27FC236}">
              <a16:creationId xmlns:a16="http://schemas.microsoft.com/office/drawing/2014/main" id="{FBC4C851-0BB5-47AF-AD52-4181A3ADB6A5}"/>
            </a:ext>
          </a:extLst>
        </xdr:cNvPr>
        <xdr:cNvSpPr txBox="1"/>
      </xdr:nvSpPr>
      <xdr:spPr>
        <a:xfrm>
          <a:off x="9467850"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119380</xdr:rowOff>
    </xdr:from>
    <xdr:to>
      <xdr:col>50</xdr:col>
      <xdr:colOff>165100</xdr:colOff>
      <xdr:row>108</xdr:row>
      <xdr:rowOff>49530</xdr:rowOff>
    </xdr:to>
    <xdr:sp macro="" textlink="">
      <xdr:nvSpPr>
        <xdr:cNvPr id="481" name="楕円 480">
          <a:extLst>
            <a:ext uri="{FF2B5EF4-FFF2-40B4-BE49-F238E27FC236}">
              <a16:creationId xmlns:a16="http://schemas.microsoft.com/office/drawing/2014/main" id="{2E6948B8-3AAE-47B3-B60B-F738C391E400}"/>
            </a:ext>
          </a:extLst>
        </xdr:cNvPr>
        <xdr:cNvSpPr/>
      </xdr:nvSpPr>
      <xdr:spPr>
        <a:xfrm>
          <a:off x="8639175" y="176104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167639</xdr:rowOff>
    </xdr:from>
    <xdr:to>
      <xdr:col>55</xdr:col>
      <xdr:colOff>0</xdr:colOff>
      <xdr:row>107</xdr:row>
      <xdr:rowOff>170180</xdr:rowOff>
    </xdr:to>
    <xdr:cxnSp macro="">
      <xdr:nvCxnSpPr>
        <xdr:cNvPr id="482" name="直線コネクタ 481">
          <a:extLst>
            <a:ext uri="{FF2B5EF4-FFF2-40B4-BE49-F238E27FC236}">
              <a16:creationId xmlns:a16="http://schemas.microsoft.com/office/drawing/2014/main" id="{E2A12CBD-AC08-4D5A-9AF0-0BB64E8EC521}"/>
            </a:ext>
          </a:extLst>
        </xdr:cNvPr>
        <xdr:cNvCxnSpPr/>
      </xdr:nvCxnSpPr>
      <xdr:spPr>
        <a:xfrm flipV="1">
          <a:off x="8686800" y="17652364"/>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121920</xdr:rowOff>
    </xdr:from>
    <xdr:to>
      <xdr:col>46</xdr:col>
      <xdr:colOff>38100</xdr:colOff>
      <xdr:row>108</xdr:row>
      <xdr:rowOff>52070</xdr:rowOff>
    </xdr:to>
    <xdr:sp macro="" textlink="">
      <xdr:nvSpPr>
        <xdr:cNvPr id="483" name="楕円 482">
          <a:extLst>
            <a:ext uri="{FF2B5EF4-FFF2-40B4-BE49-F238E27FC236}">
              <a16:creationId xmlns:a16="http://schemas.microsoft.com/office/drawing/2014/main" id="{68231C1B-1E2E-420F-A406-6320E2010B64}"/>
            </a:ext>
          </a:extLst>
        </xdr:cNvPr>
        <xdr:cNvSpPr/>
      </xdr:nvSpPr>
      <xdr:spPr>
        <a:xfrm>
          <a:off x="7839075" y="176129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170180</xdr:rowOff>
    </xdr:from>
    <xdr:to>
      <xdr:col>50</xdr:col>
      <xdr:colOff>114300</xdr:colOff>
      <xdr:row>108</xdr:row>
      <xdr:rowOff>1270</xdr:rowOff>
    </xdr:to>
    <xdr:cxnSp macro="">
      <xdr:nvCxnSpPr>
        <xdr:cNvPr id="484" name="直線コネクタ 483">
          <a:extLst>
            <a:ext uri="{FF2B5EF4-FFF2-40B4-BE49-F238E27FC236}">
              <a16:creationId xmlns:a16="http://schemas.microsoft.com/office/drawing/2014/main" id="{62CCB2C2-2856-4CB2-805F-9F97C37F9DAD}"/>
            </a:ext>
          </a:extLst>
        </xdr:cNvPr>
        <xdr:cNvCxnSpPr/>
      </xdr:nvCxnSpPr>
      <xdr:spPr>
        <a:xfrm flipV="1">
          <a:off x="7886700" y="17658080"/>
          <a:ext cx="8001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124461</xdr:rowOff>
    </xdr:from>
    <xdr:to>
      <xdr:col>41</xdr:col>
      <xdr:colOff>101600</xdr:colOff>
      <xdr:row>108</xdr:row>
      <xdr:rowOff>54611</xdr:rowOff>
    </xdr:to>
    <xdr:sp macro="" textlink="">
      <xdr:nvSpPr>
        <xdr:cNvPr id="485" name="楕円 484">
          <a:extLst>
            <a:ext uri="{FF2B5EF4-FFF2-40B4-BE49-F238E27FC236}">
              <a16:creationId xmlns:a16="http://schemas.microsoft.com/office/drawing/2014/main" id="{6AF1064B-02AF-4A4C-AF8F-A9E2E9CE5011}"/>
            </a:ext>
          </a:extLst>
        </xdr:cNvPr>
        <xdr:cNvSpPr/>
      </xdr:nvSpPr>
      <xdr:spPr>
        <a:xfrm>
          <a:off x="7029450" y="17609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1270</xdr:rowOff>
    </xdr:from>
    <xdr:to>
      <xdr:col>45</xdr:col>
      <xdr:colOff>177800</xdr:colOff>
      <xdr:row>108</xdr:row>
      <xdr:rowOff>3811</xdr:rowOff>
    </xdr:to>
    <xdr:cxnSp macro="">
      <xdr:nvCxnSpPr>
        <xdr:cNvPr id="486" name="直線コネクタ 485">
          <a:extLst>
            <a:ext uri="{FF2B5EF4-FFF2-40B4-BE49-F238E27FC236}">
              <a16:creationId xmlns:a16="http://schemas.microsoft.com/office/drawing/2014/main" id="{9ABA6366-7C7E-42D3-A4DA-E40636B64AF2}"/>
            </a:ext>
          </a:extLst>
        </xdr:cNvPr>
        <xdr:cNvCxnSpPr/>
      </xdr:nvCxnSpPr>
      <xdr:spPr>
        <a:xfrm flipV="1">
          <a:off x="7077075" y="17660620"/>
          <a:ext cx="80962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124461</xdr:rowOff>
    </xdr:from>
    <xdr:to>
      <xdr:col>36</xdr:col>
      <xdr:colOff>165100</xdr:colOff>
      <xdr:row>108</xdr:row>
      <xdr:rowOff>54611</xdr:rowOff>
    </xdr:to>
    <xdr:sp macro="" textlink="">
      <xdr:nvSpPr>
        <xdr:cNvPr id="487" name="楕円 486">
          <a:extLst>
            <a:ext uri="{FF2B5EF4-FFF2-40B4-BE49-F238E27FC236}">
              <a16:creationId xmlns:a16="http://schemas.microsoft.com/office/drawing/2014/main" id="{4279E38B-E397-44FE-938C-C8ADADF23CDB}"/>
            </a:ext>
          </a:extLst>
        </xdr:cNvPr>
        <xdr:cNvSpPr/>
      </xdr:nvSpPr>
      <xdr:spPr>
        <a:xfrm>
          <a:off x="6238875" y="176091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3811</xdr:rowOff>
    </xdr:from>
    <xdr:to>
      <xdr:col>41</xdr:col>
      <xdr:colOff>50800</xdr:colOff>
      <xdr:row>108</xdr:row>
      <xdr:rowOff>3811</xdr:rowOff>
    </xdr:to>
    <xdr:cxnSp macro="">
      <xdr:nvCxnSpPr>
        <xdr:cNvPr id="488" name="直線コネクタ 487">
          <a:extLst>
            <a:ext uri="{FF2B5EF4-FFF2-40B4-BE49-F238E27FC236}">
              <a16:creationId xmlns:a16="http://schemas.microsoft.com/office/drawing/2014/main" id="{939435CC-AB9A-47A7-B45F-EA766D6319A8}"/>
            </a:ext>
          </a:extLst>
        </xdr:cNvPr>
        <xdr:cNvCxnSpPr/>
      </xdr:nvCxnSpPr>
      <xdr:spPr>
        <a:xfrm>
          <a:off x="6286500" y="1766633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5A92099E-3423-4A0B-A051-ADCE7C9A5536}"/>
            </a:ext>
          </a:extLst>
        </xdr:cNvPr>
        <xdr:cNvSpPr txBox="1"/>
      </xdr:nvSpPr>
      <xdr:spPr>
        <a:xfrm>
          <a:off x="8458277" y="172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166388</xdr:rowOff>
    </xdr:from>
    <xdr:ext cx="469744" cy="259045"/>
    <xdr:sp macro="" textlink="">
      <xdr:nvSpPr>
        <xdr:cNvPr id="490" name="n_2aveValue【市民会館】&#10;一人当たり面積">
          <a:extLst>
            <a:ext uri="{FF2B5EF4-FFF2-40B4-BE49-F238E27FC236}">
              <a16:creationId xmlns:a16="http://schemas.microsoft.com/office/drawing/2014/main" id="{E6DB6C6C-C158-440D-A3FA-4136DB8A4048}"/>
            </a:ext>
          </a:extLst>
        </xdr:cNvPr>
        <xdr:cNvSpPr txBox="1"/>
      </xdr:nvSpPr>
      <xdr:spPr>
        <a:xfrm>
          <a:off x="76772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91" name="n_3aveValue【市民会館】&#10;一人当たり面積">
          <a:extLst>
            <a:ext uri="{FF2B5EF4-FFF2-40B4-BE49-F238E27FC236}">
              <a16:creationId xmlns:a16="http://schemas.microsoft.com/office/drawing/2014/main" id="{26E14249-D729-43D8-A87E-9B5A06A54CF5}"/>
            </a:ext>
          </a:extLst>
        </xdr:cNvPr>
        <xdr:cNvSpPr txBox="1"/>
      </xdr:nvSpPr>
      <xdr:spPr>
        <a:xfrm>
          <a:off x="68676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1288</xdr:rowOff>
    </xdr:from>
    <xdr:ext cx="469744" cy="259045"/>
    <xdr:sp macro="" textlink="">
      <xdr:nvSpPr>
        <xdr:cNvPr id="492" name="n_4aveValue【市民会館】&#10;一人当たり面積">
          <a:extLst>
            <a:ext uri="{FF2B5EF4-FFF2-40B4-BE49-F238E27FC236}">
              <a16:creationId xmlns:a16="http://schemas.microsoft.com/office/drawing/2014/main" id="{8A0164F4-D92D-4278-BA4B-5244F049D76B}"/>
            </a:ext>
          </a:extLst>
        </xdr:cNvPr>
        <xdr:cNvSpPr txBox="1"/>
      </xdr:nvSpPr>
      <xdr:spPr>
        <a:xfrm>
          <a:off x="6067502" y="1731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40657</xdr:rowOff>
    </xdr:from>
    <xdr:ext cx="469744" cy="259045"/>
    <xdr:sp macro="" textlink="">
      <xdr:nvSpPr>
        <xdr:cNvPr id="493" name="n_1mainValue【市民会館】&#10;一人当たり面積">
          <a:extLst>
            <a:ext uri="{FF2B5EF4-FFF2-40B4-BE49-F238E27FC236}">
              <a16:creationId xmlns:a16="http://schemas.microsoft.com/office/drawing/2014/main" id="{EB16A64F-6E5E-4763-A9C6-C62230AE563D}"/>
            </a:ext>
          </a:extLst>
        </xdr:cNvPr>
        <xdr:cNvSpPr txBox="1"/>
      </xdr:nvSpPr>
      <xdr:spPr>
        <a:xfrm>
          <a:off x="845827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43197</xdr:rowOff>
    </xdr:from>
    <xdr:ext cx="469744" cy="259045"/>
    <xdr:sp macro="" textlink="">
      <xdr:nvSpPr>
        <xdr:cNvPr id="494" name="n_2mainValue【市民会館】&#10;一人当たり面積">
          <a:extLst>
            <a:ext uri="{FF2B5EF4-FFF2-40B4-BE49-F238E27FC236}">
              <a16:creationId xmlns:a16="http://schemas.microsoft.com/office/drawing/2014/main" id="{E8721C8F-3CB5-44F5-A804-021881CAF229}"/>
            </a:ext>
          </a:extLst>
        </xdr:cNvPr>
        <xdr:cNvSpPr txBox="1"/>
      </xdr:nvSpPr>
      <xdr:spPr>
        <a:xfrm>
          <a:off x="76772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45738</xdr:rowOff>
    </xdr:from>
    <xdr:ext cx="469744" cy="259045"/>
    <xdr:sp macro="" textlink="">
      <xdr:nvSpPr>
        <xdr:cNvPr id="495" name="n_3mainValue【市民会館】&#10;一人当たり面積">
          <a:extLst>
            <a:ext uri="{FF2B5EF4-FFF2-40B4-BE49-F238E27FC236}">
              <a16:creationId xmlns:a16="http://schemas.microsoft.com/office/drawing/2014/main" id="{6BE9C8FF-5C6B-4181-B159-9FA61EFEF18E}"/>
            </a:ext>
          </a:extLst>
        </xdr:cNvPr>
        <xdr:cNvSpPr txBox="1"/>
      </xdr:nvSpPr>
      <xdr:spPr>
        <a:xfrm>
          <a:off x="6867602" y="177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45738</xdr:rowOff>
    </xdr:from>
    <xdr:ext cx="469744" cy="259045"/>
    <xdr:sp macro="" textlink="">
      <xdr:nvSpPr>
        <xdr:cNvPr id="496" name="n_4mainValue【市民会館】&#10;一人当たり面積">
          <a:extLst>
            <a:ext uri="{FF2B5EF4-FFF2-40B4-BE49-F238E27FC236}">
              <a16:creationId xmlns:a16="http://schemas.microsoft.com/office/drawing/2014/main" id="{2ACEFBC2-4AFD-46E5-945B-BEE2648A9A1B}"/>
            </a:ext>
          </a:extLst>
        </xdr:cNvPr>
        <xdr:cNvSpPr txBox="1"/>
      </xdr:nvSpPr>
      <xdr:spPr>
        <a:xfrm>
          <a:off x="6067502" y="177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B3102676-E4EA-4B2C-A3EA-4E5BE999991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F05DCF50-2B0F-4B93-9F33-00DBA9FCE56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1E6D1DB9-E250-41A6-8E57-D464E1B8EB8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90C8B3A6-80E2-4DC9-BF2C-8324B6DECB4A}"/>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907C572B-4CDD-4F83-B0BC-D88DD0AF41DD}"/>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E4EDA78E-7AFA-431F-BC29-B75A0B30F5D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8BD3AF1D-B195-4FD8-8917-8B3B81C302D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134C0D68-A643-4707-A366-18D293F825A0}"/>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24E22587-7392-462A-AB8F-CFD6F90D41B2}"/>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DC5CB462-EB4C-442F-8B6D-A0E1CF53C6F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AC81D761-B1A6-4218-90F7-09DDACCA5C98}"/>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A7B83D95-9D8F-4A67-B8FE-DDA9CB840ED4}"/>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60F917F9-A627-4141-B33E-EDB25E1C5D3E}"/>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429F0BCD-ED78-4C3B-A0B6-5AA83A216C63}"/>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1776C494-CE39-4DBB-8878-1DE3DCD1D431}"/>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F3EDAA24-2572-4D22-B278-2F9442C0C953}"/>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A992B5E5-1AAE-4B19-9E10-B85404C44779}"/>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E92257C1-737D-48C7-BCB2-5E355E35D4C2}"/>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166EAB12-688D-484A-BBEB-B952863FE095}"/>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0880AC14-EB57-4081-989B-7C6245BF3616}"/>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19576D08-6F69-445D-94DD-E181075D92FD}"/>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5D79F7BC-395A-4465-A4FD-0024755285FB}"/>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B5C3ADB5-8585-4718-B177-3F8D2B0F27EB}"/>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CA0A3D94-94F2-4BD3-957B-8BDA4921C3D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id="{A38FB2E3-4643-4309-8722-3A3581FD908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BE826340-0073-41CF-9FDF-05CB08FFECC3}"/>
            </a:ext>
          </a:extLst>
        </xdr:cNvPr>
        <xdr:cNvCxnSpPr/>
      </xdr:nvCxnSpPr>
      <xdr:spPr>
        <a:xfrm flipV="1">
          <a:off x="14696439" y="5458551"/>
          <a:ext cx="0" cy="1444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a:extLst>
            <a:ext uri="{FF2B5EF4-FFF2-40B4-BE49-F238E27FC236}">
              <a16:creationId xmlns:a16="http://schemas.microsoft.com/office/drawing/2014/main" id="{5877B76D-E069-4EB7-B31D-8BFF16CFAA6F}"/>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F505AA3B-94C3-48CD-9C80-7629C79998FA}"/>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a:extLst>
            <a:ext uri="{FF2B5EF4-FFF2-40B4-BE49-F238E27FC236}">
              <a16:creationId xmlns:a16="http://schemas.microsoft.com/office/drawing/2014/main" id="{DE83CF63-06FC-4219-96B5-C2D98A9FE61C}"/>
            </a:ext>
          </a:extLst>
        </xdr:cNvPr>
        <xdr:cNvSpPr txBox="1"/>
      </xdr:nvSpPr>
      <xdr:spPr>
        <a:xfrm>
          <a:off x="14735175" y="52369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a:extLst>
            <a:ext uri="{FF2B5EF4-FFF2-40B4-BE49-F238E27FC236}">
              <a16:creationId xmlns:a16="http://schemas.microsoft.com/office/drawing/2014/main" id="{647BE718-CB15-45B5-9D80-059FCE7678C3}"/>
            </a:ext>
          </a:extLst>
        </xdr:cNvPr>
        <xdr:cNvCxnSpPr/>
      </xdr:nvCxnSpPr>
      <xdr:spPr>
        <a:xfrm>
          <a:off x="14611350" y="54585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id="{623D4786-0125-452F-AA24-998F97D8FEB0}"/>
            </a:ext>
          </a:extLst>
        </xdr:cNvPr>
        <xdr:cNvSpPr txBox="1"/>
      </xdr:nvSpPr>
      <xdr:spPr>
        <a:xfrm>
          <a:off x="14735175" y="62856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a:extLst>
            <a:ext uri="{FF2B5EF4-FFF2-40B4-BE49-F238E27FC236}">
              <a16:creationId xmlns:a16="http://schemas.microsoft.com/office/drawing/2014/main" id="{9BD3F7EE-FB2D-4A80-AB66-121062029CA1}"/>
            </a:ext>
          </a:extLst>
        </xdr:cNvPr>
        <xdr:cNvSpPr/>
      </xdr:nvSpPr>
      <xdr:spPr>
        <a:xfrm>
          <a:off x="14649450" y="630718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29" name="フローチャート: 判断 528">
          <a:extLst>
            <a:ext uri="{FF2B5EF4-FFF2-40B4-BE49-F238E27FC236}">
              <a16:creationId xmlns:a16="http://schemas.microsoft.com/office/drawing/2014/main" id="{B95D6DAD-9863-470F-AA55-1E7498AF41BA}"/>
            </a:ext>
          </a:extLst>
        </xdr:cNvPr>
        <xdr:cNvSpPr/>
      </xdr:nvSpPr>
      <xdr:spPr>
        <a:xfrm>
          <a:off x="13887450" y="63267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30" name="フローチャート: 判断 529">
          <a:extLst>
            <a:ext uri="{FF2B5EF4-FFF2-40B4-BE49-F238E27FC236}">
              <a16:creationId xmlns:a16="http://schemas.microsoft.com/office/drawing/2014/main" id="{1C5A6567-C769-4825-BAC5-682ED54BB4B2}"/>
            </a:ext>
          </a:extLst>
        </xdr:cNvPr>
        <xdr:cNvSpPr/>
      </xdr:nvSpPr>
      <xdr:spPr>
        <a:xfrm>
          <a:off x="13096875" y="6302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31" name="フローチャート: 判断 530">
          <a:extLst>
            <a:ext uri="{FF2B5EF4-FFF2-40B4-BE49-F238E27FC236}">
              <a16:creationId xmlns:a16="http://schemas.microsoft.com/office/drawing/2014/main" id="{9C8F4D42-49D4-4316-A479-ACB109F4C9E8}"/>
            </a:ext>
          </a:extLst>
        </xdr:cNvPr>
        <xdr:cNvSpPr/>
      </xdr:nvSpPr>
      <xdr:spPr>
        <a:xfrm>
          <a:off x="12296775" y="62271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532" name="フローチャート: 判断 531">
          <a:extLst>
            <a:ext uri="{FF2B5EF4-FFF2-40B4-BE49-F238E27FC236}">
              <a16:creationId xmlns:a16="http://schemas.microsoft.com/office/drawing/2014/main" id="{988D0258-8D21-48AD-B4F6-4DB6DFF884E4}"/>
            </a:ext>
          </a:extLst>
        </xdr:cNvPr>
        <xdr:cNvSpPr/>
      </xdr:nvSpPr>
      <xdr:spPr>
        <a:xfrm>
          <a:off x="11487150" y="6189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6ED192E-1C04-4A44-AE0D-1C7A094EF5E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799084E-EB84-48AC-B8FE-C47D816121C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D04D355-25A4-45EC-8FA3-BD4565AF94B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6DFC5E52-AB17-4A88-B6EF-F7A5615187AF}"/>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DF96838E-3DC0-411C-9BF4-9E9A1234AF4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123372</xdr:rowOff>
    </xdr:from>
    <xdr:to>
      <xdr:col>85</xdr:col>
      <xdr:colOff>177800</xdr:colOff>
      <xdr:row>38</xdr:row>
      <xdr:rowOff>53522</xdr:rowOff>
    </xdr:to>
    <xdr:sp macro="" textlink="">
      <xdr:nvSpPr>
        <xdr:cNvPr id="538" name="楕円 537">
          <a:extLst>
            <a:ext uri="{FF2B5EF4-FFF2-40B4-BE49-F238E27FC236}">
              <a16:creationId xmlns:a16="http://schemas.microsoft.com/office/drawing/2014/main" id="{E996D83B-B08F-4247-BD43-5B780574670F}"/>
            </a:ext>
          </a:extLst>
        </xdr:cNvPr>
        <xdr:cNvSpPr/>
      </xdr:nvSpPr>
      <xdr:spPr>
        <a:xfrm>
          <a:off x="14649450" y="61272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146249</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B6179C12-3218-41B2-AEDE-9510F5200D0B}"/>
            </a:ext>
          </a:extLst>
        </xdr:cNvPr>
        <xdr:cNvSpPr txBox="1"/>
      </xdr:nvSpPr>
      <xdr:spPr>
        <a:xfrm>
          <a:off x="14735175"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74386</xdr:rowOff>
    </xdr:from>
    <xdr:to>
      <xdr:col>81</xdr:col>
      <xdr:colOff>101600</xdr:colOff>
      <xdr:row>38</xdr:row>
      <xdr:rowOff>4536</xdr:rowOff>
    </xdr:to>
    <xdr:sp macro="" textlink="">
      <xdr:nvSpPr>
        <xdr:cNvPr id="540" name="楕円 539">
          <a:extLst>
            <a:ext uri="{FF2B5EF4-FFF2-40B4-BE49-F238E27FC236}">
              <a16:creationId xmlns:a16="http://schemas.microsoft.com/office/drawing/2014/main" id="{36609030-8406-4C42-8A51-859B2F25E14C}"/>
            </a:ext>
          </a:extLst>
        </xdr:cNvPr>
        <xdr:cNvSpPr/>
      </xdr:nvSpPr>
      <xdr:spPr>
        <a:xfrm>
          <a:off x="13887450" y="60751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125186</xdr:rowOff>
    </xdr:from>
    <xdr:to>
      <xdr:col>85</xdr:col>
      <xdr:colOff>127000</xdr:colOff>
      <xdr:row>38</xdr:row>
      <xdr:rowOff>2722</xdr:rowOff>
    </xdr:to>
    <xdr:cxnSp macro="">
      <xdr:nvCxnSpPr>
        <xdr:cNvPr id="541" name="直線コネクタ 540">
          <a:extLst>
            <a:ext uri="{FF2B5EF4-FFF2-40B4-BE49-F238E27FC236}">
              <a16:creationId xmlns:a16="http://schemas.microsoft.com/office/drawing/2014/main" id="{D1981E86-B756-42B7-BBFE-CC5FECE83909}"/>
            </a:ext>
          </a:extLst>
        </xdr:cNvPr>
        <xdr:cNvCxnSpPr/>
      </xdr:nvCxnSpPr>
      <xdr:spPr>
        <a:xfrm>
          <a:off x="13935075" y="6122761"/>
          <a:ext cx="762000" cy="4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28666</xdr:rowOff>
    </xdr:from>
    <xdr:to>
      <xdr:col>76</xdr:col>
      <xdr:colOff>165100</xdr:colOff>
      <xdr:row>37</xdr:row>
      <xdr:rowOff>130266</xdr:rowOff>
    </xdr:to>
    <xdr:sp macro="" textlink="">
      <xdr:nvSpPr>
        <xdr:cNvPr id="542" name="楕円 541">
          <a:extLst>
            <a:ext uri="{FF2B5EF4-FFF2-40B4-BE49-F238E27FC236}">
              <a16:creationId xmlns:a16="http://schemas.microsoft.com/office/drawing/2014/main" id="{480562E2-E7C8-472C-8816-1559EBD4F0D7}"/>
            </a:ext>
          </a:extLst>
        </xdr:cNvPr>
        <xdr:cNvSpPr/>
      </xdr:nvSpPr>
      <xdr:spPr>
        <a:xfrm>
          <a:off x="13096875" y="60262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79466</xdr:rowOff>
    </xdr:from>
    <xdr:to>
      <xdr:col>81</xdr:col>
      <xdr:colOff>50800</xdr:colOff>
      <xdr:row>37</xdr:row>
      <xdr:rowOff>125186</xdr:rowOff>
    </xdr:to>
    <xdr:cxnSp macro="">
      <xdr:nvCxnSpPr>
        <xdr:cNvPr id="543" name="直線コネクタ 542">
          <a:extLst>
            <a:ext uri="{FF2B5EF4-FFF2-40B4-BE49-F238E27FC236}">
              <a16:creationId xmlns:a16="http://schemas.microsoft.com/office/drawing/2014/main" id="{53F36B77-6348-4780-ABD2-4F1D90C55A1B}"/>
            </a:ext>
          </a:extLst>
        </xdr:cNvPr>
        <xdr:cNvCxnSpPr/>
      </xdr:nvCxnSpPr>
      <xdr:spPr>
        <a:xfrm>
          <a:off x="13144500" y="6083391"/>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138067</xdr:rowOff>
    </xdr:from>
    <xdr:to>
      <xdr:col>72</xdr:col>
      <xdr:colOff>38100</xdr:colOff>
      <xdr:row>37</xdr:row>
      <xdr:rowOff>68217</xdr:rowOff>
    </xdr:to>
    <xdr:sp macro="" textlink="">
      <xdr:nvSpPr>
        <xdr:cNvPr id="544" name="楕円 543">
          <a:extLst>
            <a:ext uri="{FF2B5EF4-FFF2-40B4-BE49-F238E27FC236}">
              <a16:creationId xmlns:a16="http://schemas.microsoft.com/office/drawing/2014/main" id="{3D4DABE6-D648-4A02-B762-1B023CAAA9E3}"/>
            </a:ext>
          </a:extLst>
        </xdr:cNvPr>
        <xdr:cNvSpPr/>
      </xdr:nvSpPr>
      <xdr:spPr>
        <a:xfrm>
          <a:off x="12296775" y="598006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17417</xdr:rowOff>
    </xdr:from>
    <xdr:to>
      <xdr:col>76</xdr:col>
      <xdr:colOff>114300</xdr:colOff>
      <xdr:row>37</xdr:row>
      <xdr:rowOff>79466</xdr:rowOff>
    </xdr:to>
    <xdr:cxnSp macro="">
      <xdr:nvCxnSpPr>
        <xdr:cNvPr id="545" name="直線コネクタ 544">
          <a:extLst>
            <a:ext uri="{FF2B5EF4-FFF2-40B4-BE49-F238E27FC236}">
              <a16:creationId xmlns:a16="http://schemas.microsoft.com/office/drawing/2014/main" id="{242347CD-9CAF-453D-98A9-04127236F6AE}"/>
            </a:ext>
          </a:extLst>
        </xdr:cNvPr>
        <xdr:cNvCxnSpPr/>
      </xdr:nvCxnSpPr>
      <xdr:spPr>
        <a:xfrm>
          <a:off x="12344400" y="6018167"/>
          <a:ext cx="8001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33564</xdr:rowOff>
    </xdr:from>
    <xdr:to>
      <xdr:col>67</xdr:col>
      <xdr:colOff>101600</xdr:colOff>
      <xdr:row>37</xdr:row>
      <xdr:rowOff>135164</xdr:rowOff>
    </xdr:to>
    <xdr:sp macro="" textlink="">
      <xdr:nvSpPr>
        <xdr:cNvPr id="546" name="楕円 545">
          <a:extLst>
            <a:ext uri="{FF2B5EF4-FFF2-40B4-BE49-F238E27FC236}">
              <a16:creationId xmlns:a16="http://schemas.microsoft.com/office/drawing/2014/main" id="{81B47D39-64DE-4FF4-BA53-3D72A940E891}"/>
            </a:ext>
          </a:extLst>
        </xdr:cNvPr>
        <xdr:cNvSpPr/>
      </xdr:nvSpPr>
      <xdr:spPr>
        <a:xfrm>
          <a:off x="11487150" y="6031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17417</xdr:rowOff>
    </xdr:from>
    <xdr:to>
      <xdr:col>71</xdr:col>
      <xdr:colOff>177800</xdr:colOff>
      <xdr:row>37</xdr:row>
      <xdr:rowOff>84364</xdr:rowOff>
    </xdr:to>
    <xdr:cxnSp macro="">
      <xdr:nvCxnSpPr>
        <xdr:cNvPr id="547" name="直線コネクタ 546">
          <a:extLst>
            <a:ext uri="{FF2B5EF4-FFF2-40B4-BE49-F238E27FC236}">
              <a16:creationId xmlns:a16="http://schemas.microsoft.com/office/drawing/2014/main" id="{097D743E-4BC7-4847-94FD-218F05282F1F}"/>
            </a:ext>
          </a:extLst>
        </xdr:cNvPr>
        <xdr:cNvCxnSpPr/>
      </xdr:nvCxnSpPr>
      <xdr:spPr>
        <a:xfrm flipV="1">
          <a:off x="11534775" y="6018167"/>
          <a:ext cx="809625" cy="7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id="{AA903A4A-82C4-4FB1-87F6-0EDD8A6064B3}"/>
            </a:ext>
          </a:extLst>
        </xdr:cNvPr>
        <xdr:cNvSpPr txBox="1"/>
      </xdr:nvSpPr>
      <xdr:spPr>
        <a:xfrm>
          <a:off x="13745219" y="6409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id="{575B2793-4DE7-45D6-8A84-B39663C78BCC}"/>
            </a:ext>
          </a:extLst>
        </xdr:cNvPr>
        <xdr:cNvSpPr txBox="1"/>
      </xdr:nvSpPr>
      <xdr:spPr>
        <a:xfrm>
          <a:off x="12964169" y="6392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id="{0C2F1CBB-0868-4B96-843B-19FBC32C11A5}"/>
            </a:ext>
          </a:extLst>
        </xdr:cNvPr>
        <xdr:cNvSpPr txBox="1"/>
      </xdr:nvSpPr>
      <xdr:spPr>
        <a:xfrm>
          <a:off x="12164069" y="631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116494</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id="{6A564542-402D-461C-B761-0BDA5F0889CE}"/>
            </a:ext>
          </a:extLst>
        </xdr:cNvPr>
        <xdr:cNvSpPr txBox="1"/>
      </xdr:nvSpPr>
      <xdr:spPr>
        <a:xfrm>
          <a:off x="11354444" y="627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21063</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id="{05A7176A-6A78-446A-84D1-A11E40EDFC51}"/>
            </a:ext>
          </a:extLst>
        </xdr:cNvPr>
        <xdr:cNvSpPr txBox="1"/>
      </xdr:nvSpPr>
      <xdr:spPr>
        <a:xfrm>
          <a:off x="13745219" y="585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146793</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id="{3158180C-5627-46CA-849E-2A961A473ECB}"/>
            </a:ext>
          </a:extLst>
        </xdr:cNvPr>
        <xdr:cNvSpPr txBox="1"/>
      </xdr:nvSpPr>
      <xdr:spPr>
        <a:xfrm>
          <a:off x="12964169" y="5820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84744</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id="{218FEBC4-CB4F-4FD3-9522-37DDD4789271}"/>
            </a:ext>
          </a:extLst>
        </xdr:cNvPr>
        <xdr:cNvSpPr txBox="1"/>
      </xdr:nvSpPr>
      <xdr:spPr>
        <a:xfrm>
          <a:off x="12164069" y="5764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id="{DE9848BF-E8DC-4F4A-A11A-B7A4B5CEA133}"/>
            </a:ext>
          </a:extLst>
        </xdr:cNvPr>
        <xdr:cNvSpPr txBox="1"/>
      </xdr:nvSpPr>
      <xdr:spPr>
        <a:xfrm>
          <a:off x="11354444"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978BFF9C-996F-4027-81C4-2C2189F3977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FBCE6D39-A917-453A-83D9-3F77614A0B9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ECFE63CC-5AC0-4674-AFE0-2FE8641A2B9F}"/>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CE4573B8-C3F4-4869-B952-DB589136416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6B3D0039-81E5-4CCB-B2FB-273BB889D16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148C00FA-80C1-44E9-9CA9-55C746BE10F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D275BC51-063B-4B20-A7BF-C58B75E3AEB4}"/>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A686A03D-EE6B-4AC7-88E9-CD8B5598BAD7}"/>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0E9599D7-CD04-43F0-A594-65BEDD5973F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5E5082B-872B-4122-835E-A14B6E6C9A30}"/>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58E79C55-EE89-41B8-8EA9-42E90765E91D}"/>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a:extLst>
            <a:ext uri="{FF2B5EF4-FFF2-40B4-BE49-F238E27FC236}">
              <a16:creationId xmlns:a16="http://schemas.microsoft.com/office/drawing/2014/main" id="{6220A714-71DB-4CBE-BBD9-415FAB859E0E}"/>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330F02A1-009B-4B37-8900-BC95AC529E8C}"/>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a:extLst>
            <a:ext uri="{FF2B5EF4-FFF2-40B4-BE49-F238E27FC236}">
              <a16:creationId xmlns:a16="http://schemas.microsoft.com/office/drawing/2014/main" id="{0668E7E7-AD4C-47C4-9566-7C009A8099A1}"/>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4E032B78-B256-49C4-A898-E2CF09E860AA}"/>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a:extLst>
            <a:ext uri="{FF2B5EF4-FFF2-40B4-BE49-F238E27FC236}">
              <a16:creationId xmlns:a16="http://schemas.microsoft.com/office/drawing/2014/main" id="{E413D131-A7E1-41D6-B465-ED24452AEA57}"/>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26FEC2D2-7AB1-4B80-8BD1-38D555B20D78}"/>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a:extLst>
            <a:ext uri="{FF2B5EF4-FFF2-40B4-BE49-F238E27FC236}">
              <a16:creationId xmlns:a16="http://schemas.microsoft.com/office/drawing/2014/main" id="{69D782C1-F910-4BA6-8964-E564A74E5158}"/>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D0A71220-A8A3-4B8B-A7CF-C49B26EFA6E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5529CC72-12C8-4122-8DEE-70E017DF34BC}"/>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CC7E1C4B-50EA-42A8-AA79-5A099573C25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a:extLst>
            <a:ext uri="{FF2B5EF4-FFF2-40B4-BE49-F238E27FC236}">
              <a16:creationId xmlns:a16="http://schemas.microsoft.com/office/drawing/2014/main" id="{D3D89B71-3C32-4127-9B40-A08E8D47A9B7}"/>
            </a:ext>
          </a:extLst>
        </xdr:cNvPr>
        <xdr:cNvCxnSpPr/>
      </xdr:nvCxnSpPr>
      <xdr:spPr>
        <a:xfrm flipV="1">
          <a:off x="19954239" y="5371729"/>
          <a:ext cx="0" cy="140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D11A43F8-2217-4132-B1F5-4CD1C61EA83D}"/>
            </a:ext>
          </a:extLst>
        </xdr:cNvPr>
        <xdr:cNvSpPr txBox="1"/>
      </xdr:nvSpPr>
      <xdr:spPr>
        <a:xfrm>
          <a:off x="19992975" y="678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a:extLst>
            <a:ext uri="{FF2B5EF4-FFF2-40B4-BE49-F238E27FC236}">
              <a16:creationId xmlns:a16="http://schemas.microsoft.com/office/drawing/2014/main" id="{F82FBE33-D943-4D39-8188-64DD3319337C}"/>
            </a:ext>
          </a:extLst>
        </xdr:cNvPr>
        <xdr:cNvCxnSpPr/>
      </xdr:nvCxnSpPr>
      <xdr:spPr>
        <a:xfrm>
          <a:off x="19878675" y="67748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125FFF9A-906E-4758-901B-B0A87A4B42B5}"/>
            </a:ext>
          </a:extLst>
        </xdr:cNvPr>
        <xdr:cNvSpPr txBox="1"/>
      </xdr:nvSpPr>
      <xdr:spPr>
        <a:xfrm>
          <a:off x="19992975" y="516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a:extLst>
            <a:ext uri="{FF2B5EF4-FFF2-40B4-BE49-F238E27FC236}">
              <a16:creationId xmlns:a16="http://schemas.microsoft.com/office/drawing/2014/main" id="{60ED5759-1542-408D-80E4-B20907EB454C}"/>
            </a:ext>
          </a:extLst>
        </xdr:cNvPr>
        <xdr:cNvCxnSpPr/>
      </xdr:nvCxnSpPr>
      <xdr:spPr>
        <a:xfrm>
          <a:off x="19878675" y="5371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B7C24C99-796F-4BC0-A934-960AF5F51A28}"/>
            </a:ext>
          </a:extLst>
        </xdr:cNvPr>
        <xdr:cNvSpPr txBox="1"/>
      </xdr:nvSpPr>
      <xdr:spPr>
        <a:xfrm>
          <a:off x="19992975" y="6331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a:extLst>
            <a:ext uri="{FF2B5EF4-FFF2-40B4-BE49-F238E27FC236}">
              <a16:creationId xmlns:a16="http://schemas.microsoft.com/office/drawing/2014/main" id="{A65031FA-D7CE-4C2E-9A76-1356EE08D77B}"/>
            </a:ext>
          </a:extLst>
        </xdr:cNvPr>
        <xdr:cNvSpPr/>
      </xdr:nvSpPr>
      <xdr:spPr>
        <a:xfrm>
          <a:off x="19897725" y="64861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584" name="フローチャート: 判断 583">
          <a:extLst>
            <a:ext uri="{FF2B5EF4-FFF2-40B4-BE49-F238E27FC236}">
              <a16:creationId xmlns:a16="http://schemas.microsoft.com/office/drawing/2014/main" id="{0C7B01CF-4B33-4F78-A1EF-C85729EDC270}"/>
            </a:ext>
          </a:extLst>
        </xdr:cNvPr>
        <xdr:cNvSpPr/>
      </xdr:nvSpPr>
      <xdr:spPr>
        <a:xfrm>
          <a:off x="19154775" y="648416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585" name="フローチャート: 判断 584">
          <a:extLst>
            <a:ext uri="{FF2B5EF4-FFF2-40B4-BE49-F238E27FC236}">
              <a16:creationId xmlns:a16="http://schemas.microsoft.com/office/drawing/2014/main" id="{738240BC-EDB2-48A2-8834-6E47697B6173}"/>
            </a:ext>
          </a:extLst>
        </xdr:cNvPr>
        <xdr:cNvSpPr/>
      </xdr:nvSpPr>
      <xdr:spPr>
        <a:xfrm>
          <a:off x="18345150" y="6516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586" name="フローチャート: 判断 585">
          <a:extLst>
            <a:ext uri="{FF2B5EF4-FFF2-40B4-BE49-F238E27FC236}">
              <a16:creationId xmlns:a16="http://schemas.microsoft.com/office/drawing/2014/main" id="{9E88E8D0-6C79-4514-A150-66ADD5DE6DC2}"/>
            </a:ext>
          </a:extLst>
        </xdr:cNvPr>
        <xdr:cNvSpPr/>
      </xdr:nvSpPr>
      <xdr:spPr>
        <a:xfrm>
          <a:off x="17554575" y="65160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587" name="フローチャート: 判断 586">
          <a:extLst>
            <a:ext uri="{FF2B5EF4-FFF2-40B4-BE49-F238E27FC236}">
              <a16:creationId xmlns:a16="http://schemas.microsoft.com/office/drawing/2014/main" id="{54CAD14F-8BCE-46DD-A278-19531D6ED381}"/>
            </a:ext>
          </a:extLst>
        </xdr:cNvPr>
        <xdr:cNvSpPr/>
      </xdr:nvSpPr>
      <xdr:spPr>
        <a:xfrm>
          <a:off x="16754475" y="65253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E3B026B-B3F3-44B8-BA84-76C31602BDB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3B854C6-7D24-4F7E-BA13-6ED70FCE9F4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2814C99-954B-4D2F-848B-5DA52A224414}"/>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47E1499-0555-498B-96C1-0BEDDCD3A92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46A2B1C-29E5-4464-9315-8D776BA8513D}"/>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21763</xdr:rowOff>
    </xdr:from>
    <xdr:to>
      <xdr:col>116</xdr:col>
      <xdr:colOff>114300</xdr:colOff>
      <xdr:row>41</xdr:row>
      <xdr:rowOff>123363</xdr:rowOff>
    </xdr:to>
    <xdr:sp macro="" textlink="">
      <xdr:nvSpPr>
        <xdr:cNvPr id="593" name="楕円 592">
          <a:extLst>
            <a:ext uri="{FF2B5EF4-FFF2-40B4-BE49-F238E27FC236}">
              <a16:creationId xmlns:a16="http://schemas.microsoft.com/office/drawing/2014/main" id="{F06A37B6-CC18-46C6-9D45-1E24130C2697}"/>
            </a:ext>
          </a:extLst>
        </xdr:cNvPr>
        <xdr:cNvSpPr/>
      </xdr:nvSpPr>
      <xdr:spPr>
        <a:xfrm>
          <a:off x="19897725" y="66702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108140</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9CB5D8EC-2502-4866-8B2F-88356ECBABBF}"/>
            </a:ext>
          </a:extLst>
        </xdr:cNvPr>
        <xdr:cNvSpPr txBox="1"/>
      </xdr:nvSpPr>
      <xdr:spPr>
        <a:xfrm>
          <a:off x="19992975" y="65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21713</xdr:rowOff>
    </xdr:from>
    <xdr:to>
      <xdr:col>112</xdr:col>
      <xdr:colOff>38100</xdr:colOff>
      <xdr:row>41</xdr:row>
      <xdr:rowOff>123313</xdr:rowOff>
    </xdr:to>
    <xdr:sp macro="" textlink="">
      <xdr:nvSpPr>
        <xdr:cNvPr id="595" name="楕円 594">
          <a:extLst>
            <a:ext uri="{FF2B5EF4-FFF2-40B4-BE49-F238E27FC236}">
              <a16:creationId xmlns:a16="http://schemas.microsoft.com/office/drawing/2014/main" id="{468892C7-1EE7-48C1-A66E-27387B7A4957}"/>
            </a:ext>
          </a:extLst>
        </xdr:cNvPr>
        <xdr:cNvSpPr/>
      </xdr:nvSpPr>
      <xdr:spPr>
        <a:xfrm>
          <a:off x="19154775" y="66701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72513</xdr:rowOff>
    </xdr:from>
    <xdr:to>
      <xdr:col>116</xdr:col>
      <xdr:colOff>63500</xdr:colOff>
      <xdr:row>41</xdr:row>
      <xdr:rowOff>72563</xdr:rowOff>
    </xdr:to>
    <xdr:cxnSp macro="">
      <xdr:nvCxnSpPr>
        <xdr:cNvPr id="596" name="直線コネクタ 595">
          <a:extLst>
            <a:ext uri="{FF2B5EF4-FFF2-40B4-BE49-F238E27FC236}">
              <a16:creationId xmlns:a16="http://schemas.microsoft.com/office/drawing/2014/main" id="{A7070E2F-2EB5-4ACE-845F-B0465B799B57}"/>
            </a:ext>
          </a:extLst>
        </xdr:cNvPr>
        <xdr:cNvCxnSpPr/>
      </xdr:nvCxnSpPr>
      <xdr:spPr>
        <a:xfrm>
          <a:off x="19202400" y="6717788"/>
          <a:ext cx="752475"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21486</xdr:rowOff>
    </xdr:from>
    <xdr:to>
      <xdr:col>107</xdr:col>
      <xdr:colOff>101600</xdr:colOff>
      <xdr:row>41</xdr:row>
      <xdr:rowOff>123086</xdr:rowOff>
    </xdr:to>
    <xdr:sp macro="" textlink="">
      <xdr:nvSpPr>
        <xdr:cNvPr id="597" name="楕円 596">
          <a:extLst>
            <a:ext uri="{FF2B5EF4-FFF2-40B4-BE49-F238E27FC236}">
              <a16:creationId xmlns:a16="http://schemas.microsoft.com/office/drawing/2014/main" id="{DE4A0B95-E8AB-4106-9154-1F7D3A5EA5EB}"/>
            </a:ext>
          </a:extLst>
        </xdr:cNvPr>
        <xdr:cNvSpPr/>
      </xdr:nvSpPr>
      <xdr:spPr>
        <a:xfrm>
          <a:off x="18345150" y="66699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72286</xdr:rowOff>
    </xdr:from>
    <xdr:to>
      <xdr:col>111</xdr:col>
      <xdr:colOff>177800</xdr:colOff>
      <xdr:row>41</xdr:row>
      <xdr:rowOff>72513</xdr:rowOff>
    </xdr:to>
    <xdr:cxnSp macro="">
      <xdr:nvCxnSpPr>
        <xdr:cNvPr id="598" name="直線コネクタ 597">
          <a:extLst>
            <a:ext uri="{FF2B5EF4-FFF2-40B4-BE49-F238E27FC236}">
              <a16:creationId xmlns:a16="http://schemas.microsoft.com/office/drawing/2014/main" id="{0F8FE956-7B97-4110-A9C4-0F01D3F80601}"/>
            </a:ext>
          </a:extLst>
        </xdr:cNvPr>
        <xdr:cNvCxnSpPr/>
      </xdr:nvCxnSpPr>
      <xdr:spPr>
        <a:xfrm>
          <a:off x="18392775" y="6717561"/>
          <a:ext cx="809625"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23514</xdr:rowOff>
    </xdr:from>
    <xdr:to>
      <xdr:col>102</xdr:col>
      <xdr:colOff>165100</xdr:colOff>
      <xdr:row>41</xdr:row>
      <xdr:rowOff>125114</xdr:rowOff>
    </xdr:to>
    <xdr:sp macro="" textlink="">
      <xdr:nvSpPr>
        <xdr:cNvPr id="599" name="楕円 598">
          <a:extLst>
            <a:ext uri="{FF2B5EF4-FFF2-40B4-BE49-F238E27FC236}">
              <a16:creationId xmlns:a16="http://schemas.microsoft.com/office/drawing/2014/main" id="{0F9ADC3D-1524-4B76-AB19-F4CD6FB50CDF}"/>
            </a:ext>
          </a:extLst>
        </xdr:cNvPr>
        <xdr:cNvSpPr/>
      </xdr:nvSpPr>
      <xdr:spPr>
        <a:xfrm>
          <a:off x="17554575" y="66751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72286</xdr:rowOff>
    </xdr:from>
    <xdr:to>
      <xdr:col>107</xdr:col>
      <xdr:colOff>50800</xdr:colOff>
      <xdr:row>41</xdr:row>
      <xdr:rowOff>74314</xdr:rowOff>
    </xdr:to>
    <xdr:cxnSp macro="">
      <xdr:nvCxnSpPr>
        <xdr:cNvPr id="600" name="直線コネクタ 599">
          <a:extLst>
            <a:ext uri="{FF2B5EF4-FFF2-40B4-BE49-F238E27FC236}">
              <a16:creationId xmlns:a16="http://schemas.microsoft.com/office/drawing/2014/main" id="{34371FBE-90CA-4C83-A56E-90EFC226F600}"/>
            </a:ext>
          </a:extLst>
        </xdr:cNvPr>
        <xdr:cNvCxnSpPr/>
      </xdr:nvCxnSpPr>
      <xdr:spPr>
        <a:xfrm flipV="1">
          <a:off x="17602200" y="6717561"/>
          <a:ext cx="790575"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165360</xdr:rowOff>
    </xdr:from>
    <xdr:to>
      <xdr:col>98</xdr:col>
      <xdr:colOff>38100</xdr:colOff>
      <xdr:row>41</xdr:row>
      <xdr:rowOff>95510</xdr:rowOff>
    </xdr:to>
    <xdr:sp macro="" textlink="">
      <xdr:nvSpPr>
        <xdr:cNvPr id="601" name="楕円 600">
          <a:extLst>
            <a:ext uri="{FF2B5EF4-FFF2-40B4-BE49-F238E27FC236}">
              <a16:creationId xmlns:a16="http://schemas.microsoft.com/office/drawing/2014/main" id="{512DE672-70F5-4214-A473-264C528C3456}"/>
            </a:ext>
          </a:extLst>
        </xdr:cNvPr>
        <xdr:cNvSpPr/>
      </xdr:nvSpPr>
      <xdr:spPr>
        <a:xfrm>
          <a:off x="16754475" y="6648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44710</xdr:rowOff>
    </xdr:from>
    <xdr:to>
      <xdr:col>102</xdr:col>
      <xdr:colOff>114300</xdr:colOff>
      <xdr:row>41</xdr:row>
      <xdr:rowOff>74314</xdr:rowOff>
    </xdr:to>
    <xdr:cxnSp macro="">
      <xdr:nvCxnSpPr>
        <xdr:cNvPr id="602" name="直線コネクタ 601">
          <a:extLst>
            <a:ext uri="{FF2B5EF4-FFF2-40B4-BE49-F238E27FC236}">
              <a16:creationId xmlns:a16="http://schemas.microsoft.com/office/drawing/2014/main" id="{3B6CD7C9-93B9-4394-A28A-7A521BF6DA98}"/>
            </a:ext>
          </a:extLst>
        </xdr:cNvPr>
        <xdr:cNvCxnSpPr/>
      </xdr:nvCxnSpPr>
      <xdr:spPr>
        <a:xfrm>
          <a:off x="16802100" y="6696335"/>
          <a:ext cx="8001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103063</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898B7C62-15CE-4E85-B004-92E271AFF450}"/>
            </a:ext>
          </a:extLst>
        </xdr:cNvPr>
        <xdr:cNvSpPr txBox="1"/>
      </xdr:nvSpPr>
      <xdr:spPr>
        <a:xfrm>
          <a:off x="18915595" y="626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144720</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D32A22FF-2D73-4A96-B520-697E608467D4}"/>
            </a:ext>
          </a:extLst>
        </xdr:cNvPr>
        <xdr:cNvSpPr txBox="1"/>
      </xdr:nvSpPr>
      <xdr:spPr>
        <a:xfrm>
          <a:off x="18163686" y="630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150833</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16837296-86D7-44ED-A0AF-DBD865BD15A9}"/>
            </a:ext>
          </a:extLst>
        </xdr:cNvPr>
        <xdr:cNvSpPr txBox="1"/>
      </xdr:nvSpPr>
      <xdr:spPr>
        <a:xfrm>
          <a:off x="17354061" y="63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156991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9B445368-0FFD-4EC3-8D5F-528ED18BAB16}"/>
            </a:ext>
          </a:extLst>
        </xdr:cNvPr>
        <xdr:cNvSpPr txBox="1"/>
      </xdr:nvSpPr>
      <xdr:spPr>
        <a:xfrm>
          <a:off x="16563486" y="632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114440</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CEFE4580-8576-47FD-A0A3-EAD1C1112013}"/>
            </a:ext>
          </a:extLst>
        </xdr:cNvPr>
        <xdr:cNvSpPr txBox="1"/>
      </xdr:nvSpPr>
      <xdr:spPr>
        <a:xfrm>
          <a:off x="18944736" y="676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114213</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1858E31-94DB-4F9B-B0AC-17F63D275976}"/>
            </a:ext>
          </a:extLst>
        </xdr:cNvPr>
        <xdr:cNvSpPr txBox="1"/>
      </xdr:nvSpPr>
      <xdr:spPr>
        <a:xfrm>
          <a:off x="18163686" y="676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116241</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E9FC40CA-A2C9-40B2-B966-87F4ABDE828D}"/>
            </a:ext>
          </a:extLst>
        </xdr:cNvPr>
        <xdr:cNvSpPr txBox="1"/>
      </xdr:nvSpPr>
      <xdr:spPr>
        <a:xfrm>
          <a:off x="17354061" y="676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86637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996F3361-B849-42DE-8992-71F748E5D29E}"/>
            </a:ext>
          </a:extLst>
        </xdr:cNvPr>
        <xdr:cNvSpPr txBox="1"/>
      </xdr:nvSpPr>
      <xdr:spPr>
        <a:xfrm>
          <a:off x="16563486" y="67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6EE43167-1E97-4B3D-A29A-360C40C8060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B1BB6EF-4855-429B-B9BE-BF32658C694F}"/>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BDEE231-0EEA-444E-92BA-0268F6FFA698}"/>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946383B3-0681-4B6E-8DA9-FE5336BC09C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2F9E51CF-236E-490F-A9DD-07FDEA14E44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740D6CF9-E086-46EF-9F5C-85EEA51300C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110A596C-CE07-4FC6-950E-895956586E2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5E607304-D9C9-47C9-88E9-6CD17B8B404F}"/>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54AB5C89-3B43-4C7A-9A0E-981643BAD23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47FE77FE-A38C-4465-910B-2876E5255FD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796FCE58-E52A-402B-A915-8D6D8CA98A9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0B93303C-7A30-4D21-97E2-77D8BE56D7B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9008D0DC-EF2C-4965-B31F-7DE6290A19F4}"/>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AAF43FE7-5EC2-43D3-9F09-7F639B13BC5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763DE291-BA7F-4516-B2B2-DE3C3E543A22}"/>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BF98B712-9003-4067-BF00-8CD0D456200F}"/>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6A0A1341-EDD7-4D80-A5FC-0C5D489695B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80DE0D7-AFAD-4C43-B300-A43067BBFFF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3095BBC5-154C-45D8-B93A-DA3D43E1BD9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4C07574-E779-42B0-9AFA-943BC3D2D50C}"/>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3B40C1A3-3AD1-4DD6-A241-1BD1B47EEC8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2905D8-3A49-4C26-BC39-59F4B9C5983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E4226B3E-9259-4957-A3ED-941735318D4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D9721785-3E97-43CF-8B34-4CA149F56B6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78B23D00-706B-4983-A367-4329C80B816F}"/>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8F8E6921-2EBF-40EF-BADD-59959F694C1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CB2BF4EC-3890-493B-87E9-353C5DF409D2}"/>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E7736DB8-FEE3-444E-BA2D-1A5D0BF7C7EC}"/>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01042818-62CE-492E-9CD5-5C9442BB19DB}"/>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4840A406-E5FC-4308-A993-089D7D6A7E7B}"/>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A16FA2FE-9371-417A-8E73-32B01B0F53D1}"/>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E1481898-5675-4285-B439-783A2587A024}"/>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0ADB6A4B-FAA7-47CE-A8F8-099AF5511090}"/>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FBAEA1E7-12A9-4707-9710-3C992D391FF6}"/>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20364B2E-0512-4F36-8B76-43E595C68DC7}"/>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88DD570D-B5BD-409A-B6C6-7389CD8548A4}"/>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03632DBE-E79B-4324-A287-A4F3EB63AC9D}"/>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2B334187-06E8-4D4F-B7B3-DB7D994A3A6B}"/>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2B2B7EFF-0213-4D0F-893E-7E3C6F155ADD}"/>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83F99C7C-5F35-4937-AD3C-44FAC582FAAF}"/>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5E7D3237-A07B-4A35-AA85-0345D8FD35B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AA9586EE-9D59-4E2C-8FCE-D53A83E9B294}"/>
            </a:ext>
          </a:extLst>
        </xdr:cNvPr>
        <xdr:cNvCxnSpPr/>
      </xdr:nvCxnSpPr>
      <xdr:spPr>
        <a:xfrm flipV="1">
          <a:off x="14696439" y="12728484"/>
          <a:ext cx="0" cy="1365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889B7BB8-3007-4202-9DB3-F2828F2EB4EC}"/>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C03D12C8-FC2A-4374-BE62-7ADC8201C9D5}"/>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399D0ABD-A68F-40EC-B232-C27389FF43D1}"/>
            </a:ext>
          </a:extLst>
        </xdr:cNvPr>
        <xdr:cNvSpPr txBox="1"/>
      </xdr:nvSpPr>
      <xdr:spPr>
        <a:xfrm>
          <a:off x="14735175" y="12516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a:extLst>
            <a:ext uri="{FF2B5EF4-FFF2-40B4-BE49-F238E27FC236}">
              <a16:creationId xmlns:a16="http://schemas.microsoft.com/office/drawing/2014/main" id="{C671F4F9-3D69-4FE7-AC94-30350F004808}"/>
            </a:ext>
          </a:extLst>
        </xdr:cNvPr>
        <xdr:cNvCxnSpPr/>
      </xdr:nvCxnSpPr>
      <xdr:spPr>
        <a:xfrm>
          <a:off x="14611350" y="127284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B1469FA2-6753-48C0-B2BA-544065787EB3}"/>
            </a:ext>
          </a:extLst>
        </xdr:cNvPr>
        <xdr:cNvSpPr txBox="1"/>
      </xdr:nvSpPr>
      <xdr:spPr>
        <a:xfrm>
          <a:off x="14735175" y="1336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8" name="フローチャート: 判断 657">
          <a:extLst>
            <a:ext uri="{FF2B5EF4-FFF2-40B4-BE49-F238E27FC236}">
              <a16:creationId xmlns:a16="http://schemas.microsoft.com/office/drawing/2014/main" id="{AB647CA4-4189-4629-9C71-94A5A2C822DB}"/>
            </a:ext>
          </a:extLst>
        </xdr:cNvPr>
        <xdr:cNvSpPr/>
      </xdr:nvSpPr>
      <xdr:spPr>
        <a:xfrm>
          <a:off x="14649450" y="133857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9" name="フローチャート: 判断 658">
          <a:extLst>
            <a:ext uri="{FF2B5EF4-FFF2-40B4-BE49-F238E27FC236}">
              <a16:creationId xmlns:a16="http://schemas.microsoft.com/office/drawing/2014/main" id="{E2C4BE30-4AD2-42F9-939D-54B49C5B9193}"/>
            </a:ext>
          </a:extLst>
        </xdr:cNvPr>
        <xdr:cNvSpPr/>
      </xdr:nvSpPr>
      <xdr:spPr>
        <a:xfrm>
          <a:off x="13887450" y="13398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660" name="フローチャート: 判断 659">
          <a:extLst>
            <a:ext uri="{FF2B5EF4-FFF2-40B4-BE49-F238E27FC236}">
              <a16:creationId xmlns:a16="http://schemas.microsoft.com/office/drawing/2014/main" id="{F34E6AC7-E572-499D-B3BA-E0CF8789C171}"/>
            </a:ext>
          </a:extLst>
        </xdr:cNvPr>
        <xdr:cNvSpPr/>
      </xdr:nvSpPr>
      <xdr:spPr>
        <a:xfrm>
          <a:off x="13096875" y="13421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61" name="フローチャート: 判断 660">
          <a:extLst>
            <a:ext uri="{FF2B5EF4-FFF2-40B4-BE49-F238E27FC236}">
              <a16:creationId xmlns:a16="http://schemas.microsoft.com/office/drawing/2014/main" id="{2BF0E6B1-6E72-4EFB-AC4B-9B34ACD87BDE}"/>
            </a:ext>
          </a:extLst>
        </xdr:cNvPr>
        <xdr:cNvSpPr/>
      </xdr:nvSpPr>
      <xdr:spPr>
        <a:xfrm>
          <a:off x="12296775" y="13451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662" name="フローチャート: 判断 661">
          <a:extLst>
            <a:ext uri="{FF2B5EF4-FFF2-40B4-BE49-F238E27FC236}">
              <a16:creationId xmlns:a16="http://schemas.microsoft.com/office/drawing/2014/main" id="{3AE1D924-AF1E-4B53-A610-302AF00345FC}"/>
            </a:ext>
          </a:extLst>
        </xdr:cNvPr>
        <xdr:cNvSpPr/>
      </xdr:nvSpPr>
      <xdr:spPr>
        <a:xfrm>
          <a:off x="11487150" y="134791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FF10094-0B4D-469D-8FA5-A075D599E36D}"/>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B9129CD-3F30-46A5-9AA0-9E27382BFBD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D26CEC2-8E98-48C4-B602-3413924D057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FC23493-2091-444C-804D-27DA42D74846}"/>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FE0EA90-6E24-4744-A3D2-8CBBCB52414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668" name="楕円 667">
          <a:extLst>
            <a:ext uri="{FF2B5EF4-FFF2-40B4-BE49-F238E27FC236}">
              <a16:creationId xmlns:a16="http://schemas.microsoft.com/office/drawing/2014/main" id="{EA4C67E4-C80D-4A09-8490-F7BAF73C96EE}"/>
            </a:ext>
          </a:extLst>
        </xdr:cNvPr>
        <xdr:cNvSpPr/>
      </xdr:nvSpPr>
      <xdr:spPr>
        <a:xfrm>
          <a:off x="14649450" y="12800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21607</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03ED599D-058C-4A90-AEBC-C57B458B6CAE}"/>
            </a:ext>
          </a:extLst>
        </xdr:cNvPr>
        <xdr:cNvSpPr txBox="1"/>
      </xdr:nvSpPr>
      <xdr:spPr>
        <a:xfrm>
          <a:off x="14735175" y="1266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140788</xdr:rowOff>
    </xdr:from>
    <xdr:to>
      <xdr:col>81</xdr:col>
      <xdr:colOff>101600</xdr:colOff>
      <xdr:row>79</xdr:row>
      <xdr:rowOff>70938</xdr:rowOff>
    </xdr:to>
    <xdr:sp macro="" textlink="">
      <xdr:nvSpPr>
        <xdr:cNvPr id="670" name="楕円 669">
          <a:extLst>
            <a:ext uri="{FF2B5EF4-FFF2-40B4-BE49-F238E27FC236}">
              <a16:creationId xmlns:a16="http://schemas.microsoft.com/office/drawing/2014/main" id="{C2FF09C4-BD0B-445E-BAC4-A2BC0DE3A057}"/>
            </a:ext>
          </a:extLst>
        </xdr:cNvPr>
        <xdr:cNvSpPr/>
      </xdr:nvSpPr>
      <xdr:spPr>
        <a:xfrm>
          <a:off x="13887450" y="127836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20138</xdr:rowOff>
    </xdr:from>
    <xdr:to>
      <xdr:col>85</xdr:col>
      <xdr:colOff>127000</xdr:colOff>
      <xdr:row>79</xdr:row>
      <xdr:rowOff>49530</xdr:rowOff>
    </xdr:to>
    <xdr:cxnSp macro="">
      <xdr:nvCxnSpPr>
        <xdr:cNvPr id="671" name="直線コネクタ 670">
          <a:extLst>
            <a:ext uri="{FF2B5EF4-FFF2-40B4-BE49-F238E27FC236}">
              <a16:creationId xmlns:a16="http://schemas.microsoft.com/office/drawing/2014/main" id="{C13D5412-0606-4064-A21A-3CE4D1B619B4}"/>
            </a:ext>
          </a:extLst>
        </xdr:cNvPr>
        <xdr:cNvCxnSpPr/>
      </xdr:nvCxnSpPr>
      <xdr:spPr>
        <a:xfrm>
          <a:off x="13935075" y="12821738"/>
          <a:ext cx="7620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82006</xdr:rowOff>
    </xdr:from>
    <xdr:to>
      <xdr:col>76</xdr:col>
      <xdr:colOff>165100</xdr:colOff>
      <xdr:row>85</xdr:row>
      <xdr:rowOff>12156</xdr:rowOff>
    </xdr:to>
    <xdr:sp macro="" textlink="">
      <xdr:nvSpPr>
        <xdr:cNvPr id="672" name="楕円 671">
          <a:extLst>
            <a:ext uri="{FF2B5EF4-FFF2-40B4-BE49-F238E27FC236}">
              <a16:creationId xmlns:a16="http://schemas.microsoft.com/office/drawing/2014/main" id="{EF6B1EE8-D33E-4807-9D55-8AF45729F2E3}"/>
            </a:ext>
          </a:extLst>
        </xdr:cNvPr>
        <xdr:cNvSpPr/>
      </xdr:nvSpPr>
      <xdr:spPr>
        <a:xfrm>
          <a:off x="13096875" y="1369640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20138</xdr:rowOff>
    </xdr:from>
    <xdr:to>
      <xdr:col>81</xdr:col>
      <xdr:colOff>50800</xdr:colOff>
      <xdr:row>84</xdr:row>
      <xdr:rowOff>132806</xdr:rowOff>
    </xdr:to>
    <xdr:cxnSp macro="">
      <xdr:nvCxnSpPr>
        <xdr:cNvPr id="673" name="直線コネクタ 672">
          <a:extLst>
            <a:ext uri="{FF2B5EF4-FFF2-40B4-BE49-F238E27FC236}">
              <a16:creationId xmlns:a16="http://schemas.microsoft.com/office/drawing/2014/main" id="{0697078D-4066-45CD-88F8-C1A42452A8DE}"/>
            </a:ext>
          </a:extLst>
        </xdr:cNvPr>
        <xdr:cNvCxnSpPr/>
      </xdr:nvCxnSpPr>
      <xdr:spPr>
        <a:xfrm flipV="1">
          <a:off x="13144500" y="12821738"/>
          <a:ext cx="790575" cy="9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44450</xdr:rowOff>
    </xdr:from>
    <xdr:to>
      <xdr:col>72</xdr:col>
      <xdr:colOff>38100</xdr:colOff>
      <xdr:row>84</xdr:row>
      <xdr:rowOff>146050</xdr:rowOff>
    </xdr:to>
    <xdr:sp macro="" textlink="">
      <xdr:nvSpPr>
        <xdr:cNvPr id="674" name="楕円 673">
          <a:extLst>
            <a:ext uri="{FF2B5EF4-FFF2-40B4-BE49-F238E27FC236}">
              <a16:creationId xmlns:a16="http://schemas.microsoft.com/office/drawing/2014/main" id="{4715CCA2-5A00-4A99-A64A-E1F1FE6E953F}"/>
            </a:ext>
          </a:extLst>
        </xdr:cNvPr>
        <xdr:cNvSpPr/>
      </xdr:nvSpPr>
      <xdr:spPr>
        <a:xfrm>
          <a:off x="12296775" y="13658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95250</xdr:rowOff>
    </xdr:from>
    <xdr:to>
      <xdr:col>76</xdr:col>
      <xdr:colOff>114300</xdr:colOff>
      <xdr:row>84</xdr:row>
      <xdr:rowOff>132806</xdr:rowOff>
    </xdr:to>
    <xdr:cxnSp macro="">
      <xdr:nvCxnSpPr>
        <xdr:cNvPr id="675" name="直線コネクタ 674">
          <a:extLst>
            <a:ext uri="{FF2B5EF4-FFF2-40B4-BE49-F238E27FC236}">
              <a16:creationId xmlns:a16="http://schemas.microsoft.com/office/drawing/2014/main" id="{DEAD068F-5E20-4243-9419-6C645E954E40}"/>
            </a:ext>
          </a:extLst>
        </xdr:cNvPr>
        <xdr:cNvCxnSpPr/>
      </xdr:nvCxnSpPr>
      <xdr:spPr>
        <a:xfrm>
          <a:off x="12344400" y="13706475"/>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6894</xdr:rowOff>
    </xdr:from>
    <xdr:to>
      <xdr:col>67</xdr:col>
      <xdr:colOff>101600</xdr:colOff>
      <xdr:row>84</xdr:row>
      <xdr:rowOff>108494</xdr:rowOff>
    </xdr:to>
    <xdr:sp macro="" textlink="">
      <xdr:nvSpPr>
        <xdr:cNvPr id="676" name="楕円 675">
          <a:extLst>
            <a:ext uri="{FF2B5EF4-FFF2-40B4-BE49-F238E27FC236}">
              <a16:creationId xmlns:a16="http://schemas.microsoft.com/office/drawing/2014/main" id="{313F1673-2F39-40E6-8C55-141FA4774E04}"/>
            </a:ext>
          </a:extLst>
        </xdr:cNvPr>
        <xdr:cNvSpPr/>
      </xdr:nvSpPr>
      <xdr:spPr>
        <a:xfrm>
          <a:off x="11487150" y="136212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57694</xdr:rowOff>
    </xdr:from>
    <xdr:to>
      <xdr:col>71</xdr:col>
      <xdr:colOff>177800</xdr:colOff>
      <xdr:row>84</xdr:row>
      <xdr:rowOff>95250</xdr:rowOff>
    </xdr:to>
    <xdr:cxnSp macro="">
      <xdr:nvCxnSpPr>
        <xdr:cNvPr id="677" name="直線コネクタ 676">
          <a:extLst>
            <a:ext uri="{FF2B5EF4-FFF2-40B4-BE49-F238E27FC236}">
              <a16:creationId xmlns:a16="http://schemas.microsoft.com/office/drawing/2014/main" id="{AA215B2D-B008-48C0-BA0A-A23F69D9E6FA}"/>
            </a:ext>
          </a:extLst>
        </xdr:cNvPr>
        <xdr:cNvCxnSpPr/>
      </xdr:nvCxnSpPr>
      <xdr:spPr>
        <a:xfrm>
          <a:off x="11534775" y="13668919"/>
          <a:ext cx="80962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32675</xdr:rowOff>
    </xdr:from>
    <xdr:ext cx="405111" cy="259045"/>
    <xdr:sp macro="" textlink="">
      <xdr:nvSpPr>
        <xdr:cNvPr id="678" name="n_1aveValue【消防施設】&#10;有形固定資産減価償却率">
          <a:extLst>
            <a:ext uri="{FF2B5EF4-FFF2-40B4-BE49-F238E27FC236}">
              <a16:creationId xmlns:a16="http://schemas.microsoft.com/office/drawing/2014/main" id="{E81E3B82-078E-4D6C-BDB4-A8350CAF598D}"/>
            </a:ext>
          </a:extLst>
        </xdr:cNvPr>
        <xdr:cNvSpPr txBox="1"/>
      </xdr:nvSpPr>
      <xdr:spPr>
        <a:xfrm>
          <a:off x="13745219" y="1347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80934</xdr:rowOff>
    </xdr:from>
    <xdr:ext cx="405111" cy="259045"/>
    <xdr:sp macro="" textlink="">
      <xdr:nvSpPr>
        <xdr:cNvPr id="679" name="n_2aveValue【消防施設】&#10;有形固定資産減価償却率">
          <a:extLst>
            <a:ext uri="{FF2B5EF4-FFF2-40B4-BE49-F238E27FC236}">
              <a16:creationId xmlns:a16="http://schemas.microsoft.com/office/drawing/2014/main" id="{6DA5BF2B-3156-4D17-929D-9884146221AB}"/>
            </a:ext>
          </a:extLst>
        </xdr:cNvPr>
        <xdr:cNvSpPr txBox="1"/>
      </xdr:nvSpPr>
      <xdr:spPr>
        <a:xfrm>
          <a:off x="12964169" y="1320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80" name="n_3aveValue【消防施設】&#10;有形固定資産減価償却率">
          <a:extLst>
            <a:ext uri="{FF2B5EF4-FFF2-40B4-BE49-F238E27FC236}">
              <a16:creationId xmlns:a16="http://schemas.microsoft.com/office/drawing/2014/main" id="{8E2764EC-24F2-4415-9875-50F61C6D8A94}"/>
            </a:ext>
          </a:extLst>
        </xdr:cNvPr>
        <xdr:cNvSpPr txBox="1"/>
      </xdr:nvSpPr>
      <xdr:spPr>
        <a:xfrm>
          <a:off x="12164069" y="132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681" name="n_4aveValue【消防施設】&#10;有形固定資産減価償却率">
          <a:extLst>
            <a:ext uri="{FF2B5EF4-FFF2-40B4-BE49-F238E27FC236}">
              <a16:creationId xmlns:a16="http://schemas.microsoft.com/office/drawing/2014/main" id="{F0AA0A99-1421-4793-A45E-CD6D20EAEC01}"/>
            </a:ext>
          </a:extLst>
        </xdr:cNvPr>
        <xdr:cNvSpPr txBox="1"/>
      </xdr:nvSpPr>
      <xdr:spPr>
        <a:xfrm>
          <a:off x="11354444" y="1327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87465</xdr:rowOff>
    </xdr:from>
    <xdr:ext cx="405111" cy="259045"/>
    <xdr:sp macro="" textlink="">
      <xdr:nvSpPr>
        <xdr:cNvPr id="682" name="n_1mainValue【消防施設】&#10;有形固定資産減価償却率">
          <a:extLst>
            <a:ext uri="{FF2B5EF4-FFF2-40B4-BE49-F238E27FC236}">
              <a16:creationId xmlns:a16="http://schemas.microsoft.com/office/drawing/2014/main" id="{26D8B2B2-2348-4BC9-8809-46925EF4D27E}"/>
            </a:ext>
          </a:extLst>
        </xdr:cNvPr>
        <xdr:cNvSpPr txBox="1"/>
      </xdr:nvSpPr>
      <xdr:spPr>
        <a:xfrm>
          <a:off x="13745219" y="125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3283</xdr:rowOff>
    </xdr:from>
    <xdr:ext cx="405111" cy="259045"/>
    <xdr:sp macro="" textlink="">
      <xdr:nvSpPr>
        <xdr:cNvPr id="683" name="n_2mainValue【消防施設】&#10;有形固定資産減価償却率">
          <a:extLst>
            <a:ext uri="{FF2B5EF4-FFF2-40B4-BE49-F238E27FC236}">
              <a16:creationId xmlns:a16="http://schemas.microsoft.com/office/drawing/2014/main" id="{5220F219-F8C9-43B5-9837-4325C0B00645}"/>
            </a:ext>
          </a:extLst>
        </xdr:cNvPr>
        <xdr:cNvSpPr txBox="1"/>
      </xdr:nvSpPr>
      <xdr:spPr>
        <a:xfrm>
          <a:off x="12964169" y="1377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137177</xdr:rowOff>
    </xdr:from>
    <xdr:ext cx="405111" cy="259045"/>
    <xdr:sp macro="" textlink="">
      <xdr:nvSpPr>
        <xdr:cNvPr id="684" name="n_3mainValue【消防施設】&#10;有形固定資産減価償却率">
          <a:extLst>
            <a:ext uri="{FF2B5EF4-FFF2-40B4-BE49-F238E27FC236}">
              <a16:creationId xmlns:a16="http://schemas.microsoft.com/office/drawing/2014/main" id="{FCE17EEF-3393-40BE-AE0A-8128A020BE5C}"/>
            </a:ext>
          </a:extLst>
        </xdr:cNvPr>
        <xdr:cNvSpPr txBox="1"/>
      </xdr:nvSpPr>
      <xdr:spPr>
        <a:xfrm>
          <a:off x="12164069" y="1375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99621</xdr:rowOff>
    </xdr:from>
    <xdr:ext cx="405111" cy="259045"/>
    <xdr:sp macro="" textlink="">
      <xdr:nvSpPr>
        <xdr:cNvPr id="685" name="n_4mainValue【消防施設】&#10;有形固定資産減価償却率">
          <a:extLst>
            <a:ext uri="{FF2B5EF4-FFF2-40B4-BE49-F238E27FC236}">
              <a16:creationId xmlns:a16="http://schemas.microsoft.com/office/drawing/2014/main" id="{2A99D5F1-B537-4C16-967E-A95905253EFC}"/>
            </a:ext>
          </a:extLst>
        </xdr:cNvPr>
        <xdr:cNvSpPr txBox="1"/>
      </xdr:nvSpPr>
      <xdr:spPr>
        <a:xfrm>
          <a:off x="11354444" y="13714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1592A882-4A66-47F0-999C-22B05B7C60B8}"/>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8D6AAFBF-30EF-49ED-8346-C38BC61EE70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2C20F765-1C30-4F3F-B5F6-E5DA804B5D83}"/>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2E15314A-8360-459C-90B7-C4D14715446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BFECF28C-C822-4092-8E1B-8C4650E4939B}"/>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50E88080-625A-4BB3-A628-BC85A778C3D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570E4E9E-3A51-4097-AE70-6B67220F87A2}"/>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12010279-7D98-4FBF-99DE-2EA07E735E30}"/>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2679B73F-6643-409D-A5B5-38966559AF7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10BFB924-25E6-48E5-8432-73F57CE505E9}"/>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1E5C9FD1-61E9-4B9B-A227-4677B6A01B2E}"/>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A398328E-A502-43B3-8FFF-84EECDAD879F}"/>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96BDB779-E8D7-473E-A2CD-D8C6DEDED3B7}"/>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6B8145EE-DAF7-4EC4-898A-CDD22435ECE5}"/>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C67887D1-884B-4ECE-A286-0E6DAF959DEA}"/>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00A29952-5502-4E9F-B6A8-E1495D17D176}"/>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63230565-75F8-43F2-9B93-6A326A23F7C1}"/>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CD8788C1-757B-4239-ADCA-CA451D324735}"/>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1977153C-F400-434F-8B55-32989FE693B5}"/>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5A5F6392-59F1-422C-8A01-44D72EB7578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AD324B6B-79CD-4575-A171-9F2EC3E51C8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707" name="直線コネクタ 706">
          <a:extLst>
            <a:ext uri="{FF2B5EF4-FFF2-40B4-BE49-F238E27FC236}">
              <a16:creationId xmlns:a16="http://schemas.microsoft.com/office/drawing/2014/main" id="{84107271-4658-4237-9368-3307F81255A6}"/>
            </a:ext>
          </a:extLst>
        </xdr:cNvPr>
        <xdr:cNvCxnSpPr/>
      </xdr:nvCxnSpPr>
      <xdr:spPr>
        <a:xfrm flipV="1">
          <a:off x="19954239" y="12611863"/>
          <a:ext cx="0" cy="1353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08" name="【消防施設】&#10;一人当たり面積最小値テキスト">
          <a:extLst>
            <a:ext uri="{FF2B5EF4-FFF2-40B4-BE49-F238E27FC236}">
              <a16:creationId xmlns:a16="http://schemas.microsoft.com/office/drawing/2014/main" id="{A32DEA1E-AC7E-41BA-BE61-460CF363F84C}"/>
            </a:ext>
          </a:extLst>
        </xdr:cNvPr>
        <xdr:cNvSpPr txBox="1"/>
      </xdr:nvSpPr>
      <xdr:spPr>
        <a:xfrm>
          <a:off x="19992975"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09" name="直線コネクタ 708">
          <a:extLst>
            <a:ext uri="{FF2B5EF4-FFF2-40B4-BE49-F238E27FC236}">
              <a16:creationId xmlns:a16="http://schemas.microsoft.com/office/drawing/2014/main" id="{E57B1362-B95F-49BE-AFE1-63D05093CB10}"/>
            </a:ext>
          </a:extLst>
        </xdr:cNvPr>
        <xdr:cNvCxnSpPr/>
      </xdr:nvCxnSpPr>
      <xdr:spPr>
        <a:xfrm>
          <a:off x="19878675" y="13964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710" name="【消防施設】&#10;一人当たり面積最大値テキスト">
          <a:extLst>
            <a:ext uri="{FF2B5EF4-FFF2-40B4-BE49-F238E27FC236}">
              <a16:creationId xmlns:a16="http://schemas.microsoft.com/office/drawing/2014/main" id="{BEE0C02D-E5A8-4EAC-B0FF-EAAC70AB9E91}"/>
            </a:ext>
          </a:extLst>
        </xdr:cNvPr>
        <xdr:cNvSpPr txBox="1"/>
      </xdr:nvSpPr>
      <xdr:spPr>
        <a:xfrm>
          <a:off x="19992975" y="1239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711" name="直線コネクタ 710">
          <a:extLst>
            <a:ext uri="{FF2B5EF4-FFF2-40B4-BE49-F238E27FC236}">
              <a16:creationId xmlns:a16="http://schemas.microsoft.com/office/drawing/2014/main" id="{5EE28B64-5528-4922-AE2F-8CD58627E1EE}"/>
            </a:ext>
          </a:extLst>
        </xdr:cNvPr>
        <xdr:cNvCxnSpPr/>
      </xdr:nvCxnSpPr>
      <xdr:spPr>
        <a:xfrm>
          <a:off x="19878675" y="126118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712" name="【消防施設】&#10;一人当たり面積平均値テキスト">
          <a:extLst>
            <a:ext uri="{FF2B5EF4-FFF2-40B4-BE49-F238E27FC236}">
              <a16:creationId xmlns:a16="http://schemas.microsoft.com/office/drawing/2014/main" id="{0F6F66ED-CC2C-4D4F-A256-089BE9D2FCE8}"/>
            </a:ext>
          </a:extLst>
        </xdr:cNvPr>
        <xdr:cNvSpPr txBox="1"/>
      </xdr:nvSpPr>
      <xdr:spPr>
        <a:xfrm>
          <a:off x="19992975" y="13697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13" name="フローチャート: 判断 712">
          <a:extLst>
            <a:ext uri="{FF2B5EF4-FFF2-40B4-BE49-F238E27FC236}">
              <a16:creationId xmlns:a16="http://schemas.microsoft.com/office/drawing/2014/main" id="{6730969B-BD03-440D-959B-A18E122A9764}"/>
            </a:ext>
          </a:extLst>
        </xdr:cNvPr>
        <xdr:cNvSpPr/>
      </xdr:nvSpPr>
      <xdr:spPr>
        <a:xfrm>
          <a:off x="19897725" y="137187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714" name="フローチャート: 判断 713">
          <a:extLst>
            <a:ext uri="{FF2B5EF4-FFF2-40B4-BE49-F238E27FC236}">
              <a16:creationId xmlns:a16="http://schemas.microsoft.com/office/drawing/2014/main" id="{38326550-153A-4E79-8CC6-A3B6C0B7FA05}"/>
            </a:ext>
          </a:extLst>
        </xdr:cNvPr>
        <xdr:cNvSpPr/>
      </xdr:nvSpPr>
      <xdr:spPr>
        <a:xfrm>
          <a:off x="19154775" y="1369542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715" name="フローチャート: 判断 714">
          <a:extLst>
            <a:ext uri="{FF2B5EF4-FFF2-40B4-BE49-F238E27FC236}">
              <a16:creationId xmlns:a16="http://schemas.microsoft.com/office/drawing/2014/main" id="{B4E088E5-F2C5-4B66-B052-D596C0D77613}"/>
            </a:ext>
          </a:extLst>
        </xdr:cNvPr>
        <xdr:cNvSpPr/>
      </xdr:nvSpPr>
      <xdr:spPr>
        <a:xfrm>
          <a:off x="18345150" y="137342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16" name="フローチャート: 判断 715">
          <a:extLst>
            <a:ext uri="{FF2B5EF4-FFF2-40B4-BE49-F238E27FC236}">
              <a16:creationId xmlns:a16="http://schemas.microsoft.com/office/drawing/2014/main" id="{D42A4915-83F9-4555-A53B-84315F84E408}"/>
            </a:ext>
          </a:extLst>
        </xdr:cNvPr>
        <xdr:cNvSpPr/>
      </xdr:nvSpPr>
      <xdr:spPr>
        <a:xfrm>
          <a:off x="17554575" y="136282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7" name="フローチャート: 判断 716">
          <a:extLst>
            <a:ext uri="{FF2B5EF4-FFF2-40B4-BE49-F238E27FC236}">
              <a16:creationId xmlns:a16="http://schemas.microsoft.com/office/drawing/2014/main" id="{57FEE294-5A85-4F02-9788-BD8D024C4DF6}"/>
            </a:ext>
          </a:extLst>
        </xdr:cNvPr>
        <xdr:cNvSpPr/>
      </xdr:nvSpPr>
      <xdr:spPr>
        <a:xfrm>
          <a:off x="16754475" y="1362278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4FE1782-21D9-408C-8CF3-8CD0714265C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F7EC20C-B2CE-4EAE-BC08-D6A57159019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A5A8D9A-9BE6-4AB1-8DA5-1F704C8EF061}"/>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C92C63E-92ED-4717-8D0B-F2B4C3A661A2}"/>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5B31012-9026-49B1-97DD-64AB0546A01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23" name="楕円 722">
          <a:extLst>
            <a:ext uri="{FF2B5EF4-FFF2-40B4-BE49-F238E27FC236}">
              <a16:creationId xmlns:a16="http://schemas.microsoft.com/office/drawing/2014/main" id="{08493B7E-7D78-4739-92C2-8B4F353C6A32}"/>
            </a:ext>
          </a:extLst>
        </xdr:cNvPr>
        <xdr:cNvSpPr/>
      </xdr:nvSpPr>
      <xdr:spPr>
        <a:xfrm>
          <a:off x="19897725" y="135911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167912</xdr:rowOff>
    </xdr:from>
    <xdr:ext cx="469744" cy="259045"/>
    <xdr:sp macro="" textlink="">
      <xdr:nvSpPr>
        <xdr:cNvPr id="724" name="【消防施設】&#10;一人当たり面積該当値テキスト">
          <a:extLst>
            <a:ext uri="{FF2B5EF4-FFF2-40B4-BE49-F238E27FC236}">
              <a16:creationId xmlns:a16="http://schemas.microsoft.com/office/drawing/2014/main" id="{D2CE92EF-09B5-4872-8DCB-933C97B0A1AD}"/>
            </a:ext>
          </a:extLst>
        </xdr:cNvPr>
        <xdr:cNvSpPr txBox="1"/>
      </xdr:nvSpPr>
      <xdr:spPr>
        <a:xfrm>
          <a:off x="19992975"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725" name="楕円 724">
          <a:extLst>
            <a:ext uri="{FF2B5EF4-FFF2-40B4-BE49-F238E27FC236}">
              <a16:creationId xmlns:a16="http://schemas.microsoft.com/office/drawing/2014/main" id="{EF8A8D01-D2A2-4EDD-B6A4-44DA160B1DC5}"/>
            </a:ext>
          </a:extLst>
        </xdr:cNvPr>
        <xdr:cNvSpPr/>
      </xdr:nvSpPr>
      <xdr:spPr>
        <a:xfrm>
          <a:off x="19154775" y="135989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24385</xdr:rowOff>
    </xdr:from>
    <xdr:to>
      <xdr:col>116</xdr:col>
      <xdr:colOff>63500</xdr:colOff>
      <xdr:row>84</xdr:row>
      <xdr:rowOff>28956</xdr:rowOff>
    </xdr:to>
    <xdr:cxnSp macro="">
      <xdr:nvCxnSpPr>
        <xdr:cNvPr id="726" name="直線コネクタ 725">
          <a:extLst>
            <a:ext uri="{FF2B5EF4-FFF2-40B4-BE49-F238E27FC236}">
              <a16:creationId xmlns:a16="http://schemas.microsoft.com/office/drawing/2014/main" id="{8B2064F0-10E3-4567-A9DE-292395B0067C}"/>
            </a:ext>
          </a:extLst>
        </xdr:cNvPr>
        <xdr:cNvCxnSpPr/>
      </xdr:nvCxnSpPr>
      <xdr:spPr>
        <a:xfrm flipV="1">
          <a:off x="19202400" y="1363878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135889</xdr:rowOff>
    </xdr:from>
    <xdr:to>
      <xdr:col>107</xdr:col>
      <xdr:colOff>101600</xdr:colOff>
      <xdr:row>85</xdr:row>
      <xdr:rowOff>66039</xdr:rowOff>
    </xdr:to>
    <xdr:sp macro="" textlink="">
      <xdr:nvSpPr>
        <xdr:cNvPr id="727" name="楕円 726">
          <a:extLst>
            <a:ext uri="{FF2B5EF4-FFF2-40B4-BE49-F238E27FC236}">
              <a16:creationId xmlns:a16="http://schemas.microsoft.com/office/drawing/2014/main" id="{EBEA0B56-C27B-4951-AC6B-3AB952C22AAB}"/>
            </a:ext>
          </a:extLst>
        </xdr:cNvPr>
        <xdr:cNvSpPr/>
      </xdr:nvSpPr>
      <xdr:spPr>
        <a:xfrm>
          <a:off x="18345150" y="137471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85</xdr:row>
      <xdr:rowOff>15239</xdr:rowOff>
    </xdr:to>
    <xdr:cxnSp macro="">
      <xdr:nvCxnSpPr>
        <xdr:cNvPr id="728" name="直線コネクタ 727">
          <a:extLst>
            <a:ext uri="{FF2B5EF4-FFF2-40B4-BE49-F238E27FC236}">
              <a16:creationId xmlns:a16="http://schemas.microsoft.com/office/drawing/2014/main" id="{5D6C264D-08B3-4B10-A39D-222C39081BBC}"/>
            </a:ext>
          </a:extLst>
        </xdr:cNvPr>
        <xdr:cNvCxnSpPr/>
      </xdr:nvCxnSpPr>
      <xdr:spPr>
        <a:xfrm flipV="1">
          <a:off x="18392775" y="13637006"/>
          <a:ext cx="809625" cy="14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138176</xdr:rowOff>
    </xdr:from>
    <xdr:to>
      <xdr:col>102</xdr:col>
      <xdr:colOff>165100</xdr:colOff>
      <xdr:row>85</xdr:row>
      <xdr:rowOff>68326</xdr:rowOff>
    </xdr:to>
    <xdr:sp macro="" textlink="">
      <xdr:nvSpPr>
        <xdr:cNvPr id="729" name="楕円 728">
          <a:extLst>
            <a:ext uri="{FF2B5EF4-FFF2-40B4-BE49-F238E27FC236}">
              <a16:creationId xmlns:a16="http://schemas.microsoft.com/office/drawing/2014/main" id="{1FE3E48F-DEB5-4017-A973-4367AFD84965}"/>
            </a:ext>
          </a:extLst>
        </xdr:cNvPr>
        <xdr:cNvSpPr/>
      </xdr:nvSpPr>
      <xdr:spPr>
        <a:xfrm>
          <a:off x="17554575" y="137525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17526</xdr:rowOff>
    </xdr:to>
    <xdr:cxnSp macro="">
      <xdr:nvCxnSpPr>
        <xdr:cNvPr id="730" name="直線コネクタ 729">
          <a:extLst>
            <a:ext uri="{FF2B5EF4-FFF2-40B4-BE49-F238E27FC236}">
              <a16:creationId xmlns:a16="http://schemas.microsoft.com/office/drawing/2014/main" id="{F96799AF-87A7-4FE0-A695-F79982B0E4FF}"/>
            </a:ext>
          </a:extLst>
        </xdr:cNvPr>
        <xdr:cNvCxnSpPr/>
      </xdr:nvCxnSpPr>
      <xdr:spPr>
        <a:xfrm flipV="1">
          <a:off x="17602200" y="13785214"/>
          <a:ext cx="790575"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138176</xdr:rowOff>
    </xdr:from>
    <xdr:to>
      <xdr:col>98</xdr:col>
      <xdr:colOff>38100</xdr:colOff>
      <xdr:row>85</xdr:row>
      <xdr:rowOff>68326</xdr:rowOff>
    </xdr:to>
    <xdr:sp macro="" textlink="">
      <xdr:nvSpPr>
        <xdr:cNvPr id="731" name="楕円 730">
          <a:extLst>
            <a:ext uri="{FF2B5EF4-FFF2-40B4-BE49-F238E27FC236}">
              <a16:creationId xmlns:a16="http://schemas.microsoft.com/office/drawing/2014/main" id="{2BB843EE-656E-4F68-9160-E72E65091ACF}"/>
            </a:ext>
          </a:extLst>
        </xdr:cNvPr>
        <xdr:cNvSpPr/>
      </xdr:nvSpPr>
      <xdr:spPr>
        <a:xfrm>
          <a:off x="16754475" y="137525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17526</xdr:rowOff>
    </xdr:from>
    <xdr:to>
      <xdr:col>102</xdr:col>
      <xdr:colOff>114300</xdr:colOff>
      <xdr:row>85</xdr:row>
      <xdr:rowOff>17526</xdr:rowOff>
    </xdr:to>
    <xdr:cxnSp macro="">
      <xdr:nvCxnSpPr>
        <xdr:cNvPr id="732" name="直線コネクタ 731">
          <a:extLst>
            <a:ext uri="{FF2B5EF4-FFF2-40B4-BE49-F238E27FC236}">
              <a16:creationId xmlns:a16="http://schemas.microsoft.com/office/drawing/2014/main" id="{644FAF42-724B-4F94-B8A3-E63159C5AE77}"/>
            </a:ext>
          </a:extLst>
        </xdr:cNvPr>
        <xdr:cNvCxnSpPr/>
      </xdr:nvCxnSpPr>
      <xdr:spPr>
        <a:xfrm>
          <a:off x="16802100" y="1379067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2303</xdr:rowOff>
    </xdr:from>
    <xdr:ext cx="469744" cy="259045"/>
    <xdr:sp macro="" textlink="">
      <xdr:nvSpPr>
        <xdr:cNvPr id="733" name="n_1aveValue【消防施設】&#10;一人当たり面積">
          <a:extLst>
            <a:ext uri="{FF2B5EF4-FFF2-40B4-BE49-F238E27FC236}">
              <a16:creationId xmlns:a16="http://schemas.microsoft.com/office/drawing/2014/main" id="{C2F89A1C-8974-46A8-A982-BA4CC859E626}"/>
            </a:ext>
          </a:extLst>
        </xdr:cNvPr>
        <xdr:cNvSpPr txBox="1"/>
      </xdr:nvSpPr>
      <xdr:spPr>
        <a:xfrm>
          <a:off x="18983402" y="137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734" name="n_2aveValue【消防施設】&#10;一人当たり面積">
          <a:extLst>
            <a:ext uri="{FF2B5EF4-FFF2-40B4-BE49-F238E27FC236}">
              <a16:creationId xmlns:a16="http://schemas.microsoft.com/office/drawing/2014/main" id="{FE153C86-9BDD-46FE-8763-86779CB5F5EE}"/>
            </a:ext>
          </a:extLst>
        </xdr:cNvPr>
        <xdr:cNvSpPr txBox="1"/>
      </xdr:nvSpPr>
      <xdr:spPr>
        <a:xfrm>
          <a:off x="18183302" y="13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35" name="n_3aveValue【消防施設】&#10;一人当たり面積">
          <a:extLst>
            <a:ext uri="{FF2B5EF4-FFF2-40B4-BE49-F238E27FC236}">
              <a16:creationId xmlns:a16="http://schemas.microsoft.com/office/drawing/2014/main" id="{C99D3E59-139C-4E8C-9828-CA1F7D326286}"/>
            </a:ext>
          </a:extLst>
        </xdr:cNvPr>
        <xdr:cNvSpPr txBox="1"/>
      </xdr:nvSpPr>
      <xdr:spPr>
        <a:xfrm>
          <a:off x="17383202" y="1342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6" name="n_4aveValue【消防施設】&#10;一人当たり面積">
          <a:extLst>
            <a:ext uri="{FF2B5EF4-FFF2-40B4-BE49-F238E27FC236}">
              <a16:creationId xmlns:a16="http://schemas.microsoft.com/office/drawing/2014/main" id="{02541017-C311-4662-8688-8ECB7FB389DC}"/>
            </a:ext>
          </a:extLst>
        </xdr:cNvPr>
        <xdr:cNvSpPr txBox="1"/>
      </xdr:nvSpPr>
      <xdr:spPr>
        <a:xfrm>
          <a:off x="16592627"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96283</xdr:rowOff>
    </xdr:from>
    <xdr:ext cx="469744" cy="259045"/>
    <xdr:sp macro="" textlink="">
      <xdr:nvSpPr>
        <xdr:cNvPr id="737" name="n_1mainValue【消防施設】&#10;一人当たり面積">
          <a:extLst>
            <a:ext uri="{FF2B5EF4-FFF2-40B4-BE49-F238E27FC236}">
              <a16:creationId xmlns:a16="http://schemas.microsoft.com/office/drawing/2014/main" id="{A8E88C44-8D8F-4FF8-A1F0-077A32C0123E}"/>
            </a:ext>
          </a:extLst>
        </xdr:cNvPr>
        <xdr:cNvSpPr txBox="1"/>
      </xdr:nvSpPr>
      <xdr:spPr>
        <a:xfrm>
          <a:off x="18983402" y="1338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38" name="n_2mainValue【消防施設】&#10;一人当たり面積">
          <a:extLst>
            <a:ext uri="{FF2B5EF4-FFF2-40B4-BE49-F238E27FC236}">
              <a16:creationId xmlns:a16="http://schemas.microsoft.com/office/drawing/2014/main" id="{C9D2FC53-BFC1-48E3-B58B-2295C1086854}"/>
            </a:ext>
          </a:extLst>
        </xdr:cNvPr>
        <xdr:cNvSpPr txBox="1"/>
      </xdr:nvSpPr>
      <xdr:spPr>
        <a:xfrm>
          <a:off x="18183302" y="1383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59453</xdr:rowOff>
    </xdr:from>
    <xdr:ext cx="469744" cy="259045"/>
    <xdr:sp macro="" textlink="">
      <xdr:nvSpPr>
        <xdr:cNvPr id="739" name="n_3mainValue【消防施設】&#10;一人当たり面積">
          <a:extLst>
            <a:ext uri="{FF2B5EF4-FFF2-40B4-BE49-F238E27FC236}">
              <a16:creationId xmlns:a16="http://schemas.microsoft.com/office/drawing/2014/main" id="{252F0489-68B3-40DA-B7CA-7F0BF58A4AAF}"/>
            </a:ext>
          </a:extLst>
        </xdr:cNvPr>
        <xdr:cNvSpPr txBox="1"/>
      </xdr:nvSpPr>
      <xdr:spPr>
        <a:xfrm>
          <a:off x="17383202" y="1383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59453</xdr:rowOff>
    </xdr:from>
    <xdr:ext cx="469744" cy="259045"/>
    <xdr:sp macro="" textlink="">
      <xdr:nvSpPr>
        <xdr:cNvPr id="740" name="n_4mainValue【消防施設】&#10;一人当たり面積">
          <a:extLst>
            <a:ext uri="{FF2B5EF4-FFF2-40B4-BE49-F238E27FC236}">
              <a16:creationId xmlns:a16="http://schemas.microsoft.com/office/drawing/2014/main" id="{8346529B-7076-428C-B393-07F169D3BD69}"/>
            </a:ext>
          </a:extLst>
        </xdr:cNvPr>
        <xdr:cNvSpPr txBox="1"/>
      </xdr:nvSpPr>
      <xdr:spPr>
        <a:xfrm>
          <a:off x="16592627" y="1383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1D8C6905-D481-4AF4-8F5D-5263AF996AD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2DF434BC-83CC-44F2-BADB-76E7CF073DD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FE6B1977-91EF-4B30-9D8A-7A418CF649C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B1087598-637E-47E6-8736-0D885864581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39B2D3A0-4BF8-4DE5-AEC7-72F564005A2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31565FB9-0B85-4111-9DE6-CADF5732689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97AA8486-EBD4-418C-B6CE-BA09B109CC69}"/>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792D0A99-31D5-46FF-A162-6BE5F62A3042}"/>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3B9E3898-9D06-4F40-AE0D-C17383B35EF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23CF9C95-0D11-4A14-A5FC-BCF10C3F1872}"/>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2510968C-D85E-41EF-AE42-09BEC7035165}"/>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52DE3600-4320-4A71-94B5-D4DF0B0343B1}"/>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55D18A03-1159-4465-A2B2-1134881F59B3}"/>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612DB1A9-D21E-4522-85A5-16A8F09099AD}"/>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84F1846B-40EF-41EC-8A7D-0783F88BC1C4}"/>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7922A6DB-8A02-4028-88BB-C43EE0C5CE7A}"/>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282CE870-A2C8-4F51-B6B0-AC0DDD5070DD}"/>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D0E50F96-BD28-481F-A0C1-4809AF7734A4}"/>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1B5DF7E-AF82-4653-83CC-49F5C665E3C0}"/>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AB61AA33-C71A-465A-9693-C454108FD964}"/>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D1A0614A-9386-4E5C-9FED-CB7B9F89399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5C7CAC1F-DE4E-437D-9908-A27CB3A6A94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5A168B40-AFB2-4B81-BEE3-D49238534F3F}"/>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2E7FC872-A8E3-47EC-8DAC-62102CCAD95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B92816F4-A32B-4102-8A6B-3F2FEFDD3D9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766" name="直線コネクタ 765">
          <a:extLst>
            <a:ext uri="{FF2B5EF4-FFF2-40B4-BE49-F238E27FC236}">
              <a16:creationId xmlns:a16="http://schemas.microsoft.com/office/drawing/2014/main" id="{C71C659B-3286-44CC-96D9-374F7BE7C1EB}"/>
            </a:ext>
          </a:extLst>
        </xdr:cNvPr>
        <xdr:cNvCxnSpPr/>
      </xdr:nvCxnSpPr>
      <xdr:spPr>
        <a:xfrm flipV="1">
          <a:off x="14696439" y="16233321"/>
          <a:ext cx="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767" name="【庁舎】&#10;有形固定資産減価償却率最小値テキスト">
          <a:extLst>
            <a:ext uri="{FF2B5EF4-FFF2-40B4-BE49-F238E27FC236}">
              <a16:creationId xmlns:a16="http://schemas.microsoft.com/office/drawing/2014/main" id="{ED846509-8044-416D-9836-2CB8C4F1271E}"/>
            </a:ext>
          </a:extLst>
        </xdr:cNvPr>
        <xdr:cNvSpPr txBox="1"/>
      </xdr:nvSpPr>
      <xdr:spPr>
        <a:xfrm>
          <a:off x="14735175" y="17848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768" name="直線コネクタ 767">
          <a:extLst>
            <a:ext uri="{FF2B5EF4-FFF2-40B4-BE49-F238E27FC236}">
              <a16:creationId xmlns:a16="http://schemas.microsoft.com/office/drawing/2014/main" id="{4DC7FD90-0B8B-4CBB-AF42-AA59C67C7DC5}"/>
            </a:ext>
          </a:extLst>
        </xdr:cNvPr>
        <xdr:cNvCxnSpPr/>
      </xdr:nvCxnSpPr>
      <xdr:spPr>
        <a:xfrm>
          <a:off x="14611350" y="178417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9" name="【庁舎】&#10;有形固定資産減価償却率最大値テキスト">
          <a:extLst>
            <a:ext uri="{FF2B5EF4-FFF2-40B4-BE49-F238E27FC236}">
              <a16:creationId xmlns:a16="http://schemas.microsoft.com/office/drawing/2014/main" id="{D56301C8-8962-4ACC-BA2A-B50DC7DB89C1}"/>
            </a:ext>
          </a:extLst>
        </xdr:cNvPr>
        <xdr:cNvSpPr txBox="1"/>
      </xdr:nvSpPr>
      <xdr:spPr>
        <a:xfrm>
          <a:off x="14735175" y="160117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0" name="直線コネクタ 769">
          <a:extLst>
            <a:ext uri="{FF2B5EF4-FFF2-40B4-BE49-F238E27FC236}">
              <a16:creationId xmlns:a16="http://schemas.microsoft.com/office/drawing/2014/main" id="{7CEA4E7D-BDDF-4F13-A8A4-DC9BF043FD8B}"/>
            </a:ext>
          </a:extLst>
        </xdr:cNvPr>
        <xdr:cNvCxnSpPr/>
      </xdr:nvCxnSpPr>
      <xdr:spPr>
        <a:xfrm>
          <a:off x="14611350" y="162333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771" name="【庁舎】&#10;有形固定資産減価償却率平均値テキスト">
          <a:extLst>
            <a:ext uri="{FF2B5EF4-FFF2-40B4-BE49-F238E27FC236}">
              <a16:creationId xmlns:a16="http://schemas.microsoft.com/office/drawing/2014/main" id="{FBB5C5E5-FE0D-47B8-BC7D-D73813CA04FA}"/>
            </a:ext>
          </a:extLst>
        </xdr:cNvPr>
        <xdr:cNvSpPr txBox="1"/>
      </xdr:nvSpPr>
      <xdr:spPr>
        <a:xfrm>
          <a:off x="14735175" y="167345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772" name="フローチャート: 判断 771">
          <a:extLst>
            <a:ext uri="{FF2B5EF4-FFF2-40B4-BE49-F238E27FC236}">
              <a16:creationId xmlns:a16="http://schemas.microsoft.com/office/drawing/2014/main" id="{328BCAF0-B81D-40A4-9F99-B9B6D4EE8B30}"/>
            </a:ext>
          </a:extLst>
        </xdr:cNvPr>
        <xdr:cNvSpPr/>
      </xdr:nvSpPr>
      <xdr:spPr>
        <a:xfrm>
          <a:off x="14649450" y="168894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3" name="フローチャート: 判断 772">
          <a:extLst>
            <a:ext uri="{FF2B5EF4-FFF2-40B4-BE49-F238E27FC236}">
              <a16:creationId xmlns:a16="http://schemas.microsoft.com/office/drawing/2014/main" id="{D187FDAE-44A4-4D83-A8CA-1E92BA685755}"/>
            </a:ext>
          </a:extLst>
        </xdr:cNvPr>
        <xdr:cNvSpPr/>
      </xdr:nvSpPr>
      <xdr:spPr>
        <a:xfrm>
          <a:off x="138874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74" name="フローチャート: 判断 773">
          <a:extLst>
            <a:ext uri="{FF2B5EF4-FFF2-40B4-BE49-F238E27FC236}">
              <a16:creationId xmlns:a16="http://schemas.microsoft.com/office/drawing/2014/main" id="{03D7244E-7CB8-4748-B827-12AE267788F2}"/>
            </a:ext>
          </a:extLst>
        </xdr:cNvPr>
        <xdr:cNvSpPr/>
      </xdr:nvSpPr>
      <xdr:spPr>
        <a:xfrm>
          <a:off x="13096875" y="170120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775" name="フローチャート: 判断 774">
          <a:extLst>
            <a:ext uri="{FF2B5EF4-FFF2-40B4-BE49-F238E27FC236}">
              <a16:creationId xmlns:a16="http://schemas.microsoft.com/office/drawing/2014/main" id="{FFF37147-FB1E-4D6C-AD0B-A88B66D938A3}"/>
            </a:ext>
          </a:extLst>
        </xdr:cNvPr>
        <xdr:cNvSpPr/>
      </xdr:nvSpPr>
      <xdr:spPr>
        <a:xfrm>
          <a:off x="12296775" y="170854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6" name="フローチャート: 判断 775">
          <a:extLst>
            <a:ext uri="{FF2B5EF4-FFF2-40B4-BE49-F238E27FC236}">
              <a16:creationId xmlns:a16="http://schemas.microsoft.com/office/drawing/2014/main" id="{A0831073-2464-4BD0-B6E2-B1F774A363E7}"/>
            </a:ext>
          </a:extLst>
        </xdr:cNvPr>
        <xdr:cNvSpPr/>
      </xdr:nvSpPr>
      <xdr:spPr>
        <a:xfrm>
          <a:off x="11487150" y="171345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BBA36A3-055E-4EDD-AD53-D8F8E4221AF3}"/>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D4DDD6D-7B6F-4DF4-8945-3696AFE20FF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5EB1AA0-540C-4517-9BDE-AA7A9DD98A5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F4194FF-33BF-4C3E-A357-0212C85B81A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2D0C2D28-9601-4186-A51B-88FCD789428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4173</xdr:rowOff>
    </xdr:from>
    <xdr:to>
      <xdr:col>85</xdr:col>
      <xdr:colOff>177800</xdr:colOff>
      <xdr:row>108</xdr:row>
      <xdr:rowOff>105773</xdr:rowOff>
    </xdr:to>
    <xdr:sp macro="" textlink="">
      <xdr:nvSpPr>
        <xdr:cNvPr id="782" name="楕円 781">
          <a:extLst>
            <a:ext uri="{FF2B5EF4-FFF2-40B4-BE49-F238E27FC236}">
              <a16:creationId xmlns:a16="http://schemas.microsoft.com/office/drawing/2014/main" id="{8157DE36-DAA2-4C7D-A82F-641A508020CB}"/>
            </a:ext>
          </a:extLst>
        </xdr:cNvPr>
        <xdr:cNvSpPr/>
      </xdr:nvSpPr>
      <xdr:spPr>
        <a:xfrm>
          <a:off x="14649450" y="176666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154050</xdr:rowOff>
    </xdr:from>
    <xdr:ext cx="405111" cy="259045"/>
    <xdr:sp macro="" textlink="">
      <xdr:nvSpPr>
        <xdr:cNvPr id="783" name="【庁舎】&#10;有形固定資産減価償却率該当値テキスト">
          <a:extLst>
            <a:ext uri="{FF2B5EF4-FFF2-40B4-BE49-F238E27FC236}">
              <a16:creationId xmlns:a16="http://schemas.microsoft.com/office/drawing/2014/main" id="{1C8596F5-A676-4363-9086-C90628FB841A}"/>
            </a:ext>
          </a:extLst>
        </xdr:cNvPr>
        <xdr:cNvSpPr txBox="1"/>
      </xdr:nvSpPr>
      <xdr:spPr>
        <a:xfrm>
          <a:off x="14735175"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12337</xdr:rowOff>
    </xdr:from>
    <xdr:to>
      <xdr:col>81</xdr:col>
      <xdr:colOff>101600</xdr:colOff>
      <xdr:row>108</xdr:row>
      <xdr:rowOff>113937</xdr:rowOff>
    </xdr:to>
    <xdr:sp macro="" textlink="">
      <xdr:nvSpPr>
        <xdr:cNvPr id="784" name="楕円 783">
          <a:extLst>
            <a:ext uri="{FF2B5EF4-FFF2-40B4-BE49-F238E27FC236}">
              <a16:creationId xmlns:a16="http://schemas.microsoft.com/office/drawing/2014/main" id="{90E223A9-EBED-4E53-B715-690276E9E430}"/>
            </a:ext>
          </a:extLst>
        </xdr:cNvPr>
        <xdr:cNvSpPr/>
      </xdr:nvSpPr>
      <xdr:spPr>
        <a:xfrm>
          <a:off x="13887450" y="176685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54973</xdr:rowOff>
    </xdr:from>
    <xdr:to>
      <xdr:col>85</xdr:col>
      <xdr:colOff>127000</xdr:colOff>
      <xdr:row>108</xdr:row>
      <xdr:rowOff>63137</xdr:rowOff>
    </xdr:to>
    <xdr:cxnSp macro="">
      <xdr:nvCxnSpPr>
        <xdr:cNvPr id="785" name="直線コネクタ 784">
          <a:extLst>
            <a:ext uri="{FF2B5EF4-FFF2-40B4-BE49-F238E27FC236}">
              <a16:creationId xmlns:a16="http://schemas.microsoft.com/office/drawing/2014/main" id="{A06F1ECA-9AC2-4A2A-9087-5532A692E1DA}"/>
            </a:ext>
          </a:extLst>
        </xdr:cNvPr>
        <xdr:cNvCxnSpPr/>
      </xdr:nvCxnSpPr>
      <xdr:spPr>
        <a:xfrm flipV="1">
          <a:off x="13935075" y="17714323"/>
          <a:ext cx="762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71120</xdr:rowOff>
    </xdr:from>
    <xdr:to>
      <xdr:col>76</xdr:col>
      <xdr:colOff>165100</xdr:colOff>
      <xdr:row>108</xdr:row>
      <xdr:rowOff>1270</xdr:rowOff>
    </xdr:to>
    <xdr:sp macro="" textlink="">
      <xdr:nvSpPr>
        <xdr:cNvPr id="786" name="楕円 785">
          <a:extLst>
            <a:ext uri="{FF2B5EF4-FFF2-40B4-BE49-F238E27FC236}">
              <a16:creationId xmlns:a16="http://schemas.microsoft.com/office/drawing/2014/main" id="{66936BEF-E983-41F6-BE0B-21EE052296F4}"/>
            </a:ext>
          </a:extLst>
        </xdr:cNvPr>
        <xdr:cNvSpPr/>
      </xdr:nvSpPr>
      <xdr:spPr>
        <a:xfrm>
          <a:off x="13096875" y="175558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121920</xdr:rowOff>
    </xdr:from>
    <xdr:to>
      <xdr:col>81</xdr:col>
      <xdr:colOff>50800</xdr:colOff>
      <xdr:row>108</xdr:row>
      <xdr:rowOff>63137</xdr:rowOff>
    </xdr:to>
    <xdr:cxnSp macro="">
      <xdr:nvCxnSpPr>
        <xdr:cNvPr id="787" name="直線コネクタ 786">
          <a:extLst>
            <a:ext uri="{FF2B5EF4-FFF2-40B4-BE49-F238E27FC236}">
              <a16:creationId xmlns:a16="http://schemas.microsoft.com/office/drawing/2014/main" id="{21B167D6-FD77-4435-97C0-89F4801CA8EA}"/>
            </a:ext>
          </a:extLst>
        </xdr:cNvPr>
        <xdr:cNvCxnSpPr/>
      </xdr:nvCxnSpPr>
      <xdr:spPr>
        <a:xfrm>
          <a:off x="13144500" y="17612995"/>
          <a:ext cx="790575"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100512</xdr:rowOff>
    </xdr:from>
    <xdr:to>
      <xdr:col>72</xdr:col>
      <xdr:colOff>38100</xdr:colOff>
      <xdr:row>108</xdr:row>
      <xdr:rowOff>30662</xdr:rowOff>
    </xdr:to>
    <xdr:sp macro="" textlink="">
      <xdr:nvSpPr>
        <xdr:cNvPr id="788" name="楕円 787">
          <a:extLst>
            <a:ext uri="{FF2B5EF4-FFF2-40B4-BE49-F238E27FC236}">
              <a16:creationId xmlns:a16="http://schemas.microsoft.com/office/drawing/2014/main" id="{F7829060-21C4-4726-B11E-6CBEC0262205}"/>
            </a:ext>
          </a:extLst>
        </xdr:cNvPr>
        <xdr:cNvSpPr/>
      </xdr:nvSpPr>
      <xdr:spPr>
        <a:xfrm>
          <a:off x="12296775" y="175915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121920</xdr:rowOff>
    </xdr:from>
    <xdr:to>
      <xdr:col>76</xdr:col>
      <xdr:colOff>114300</xdr:colOff>
      <xdr:row>107</xdr:row>
      <xdr:rowOff>151312</xdr:rowOff>
    </xdr:to>
    <xdr:cxnSp macro="">
      <xdr:nvCxnSpPr>
        <xdr:cNvPr id="789" name="直線コネクタ 788">
          <a:extLst>
            <a:ext uri="{FF2B5EF4-FFF2-40B4-BE49-F238E27FC236}">
              <a16:creationId xmlns:a16="http://schemas.microsoft.com/office/drawing/2014/main" id="{31428AA2-932A-452D-8AFD-22A9B7C95C8E}"/>
            </a:ext>
          </a:extLst>
        </xdr:cNvPr>
        <xdr:cNvCxnSpPr/>
      </xdr:nvCxnSpPr>
      <xdr:spPr>
        <a:xfrm flipV="1">
          <a:off x="12344400" y="17612995"/>
          <a:ext cx="8001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142966</xdr:rowOff>
    </xdr:from>
    <xdr:to>
      <xdr:col>67</xdr:col>
      <xdr:colOff>101600</xdr:colOff>
      <xdr:row>107</xdr:row>
      <xdr:rowOff>73116</xdr:rowOff>
    </xdr:to>
    <xdr:sp macro="" textlink="">
      <xdr:nvSpPr>
        <xdr:cNvPr id="790" name="楕円 789">
          <a:extLst>
            <a:ext uri="{FF2B5EF4-FFF2-40B4-BE49-F238E27FC236}">
              <a16:creationId xmlns:a16="http://schemas.microsoft.com/office/drawing/2014/main" id="{0AA5CC69-D643-4DCE-90B0-D7E910A410F2}"/>
            </a:ext>
          </a:extLst>
        </xdr:cNvPr>
        <xdr:cNvSpPr/>
      </xdr:nvSpPr>
      <xdr:spPr>
        <a:xfrm>
          <a:off x="11487150" y="174562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22316</xdr:rowOff>
    </xdr:from>
    <xdr:to>
      <xdr:col>71</xdr:col>
      <xdr:colOff>177800</xdr:colOff>
      <xdr:row>107</xdr:row>
      <xdr:rowOff>151312</xdr:rowOff>
    </xdr:to>
    <xdr:cxnSp macro="">
      <xdr:nvCxnSpPr>
        <xdr:cNvPr id="791" name="直線コネクタ 790">
          <a:extLst>
            <a:ext uri="{FF2B5EF4-FFF2-40B4-BE49-F238E27FC236}">
              <a16:creationId xmlns:a16="http://schemas.microsoft.com/office/drawing/2014/main" id="{A27A6E78-BFA0-4090-AAB5-F0A83C213989}"/>
            </a:ext>
          </a:extLst>
        </xdr:cNvPr>
        <xdr:cNvCxnSpPr/>
      </xdr:nvCxnSpPr>
      <xdr:spPr>
        <a:xfrm>
          <a:off x="11534775" y="17513391"/>
          <a:ext cx="809625" cy="1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2" name="n_1aveValue【庁舎】&#10;有形固定資産減価償却率">
          <a:extLst>
            <a:ext uri="{FF2B5EF4-FFF2-40B4-BE49-F238E27FC236}">
              <a16:creationId xmlns:a16="http://schemas.microsoft.com/office/drawing/2014/main" id="{D419523A-A368-4897-9A38-F5CD661AFF3C}"/>
            </a:ext>
          </a:extLst>
        </xdr:cNvPr>
        <xdr:cNvSpPr txBox="1"/>
      </xdr:nvSpPr>
      <xdr:spPr>
        <a:xfrm>
          <a:off x="13745219"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93" name="n_2aveValue【庁舎】&#10;有形固定資産減価償却率">
          <a:extLst>
            <a:ext uri="{FF2B5EF4-FFF2-40B4-BE49-F238E27FC236}">
              <a16:creationId xmlns:a16="http://schemas.microsoft.com/office/drawing/2014/main" id="{D0A20630-0280-4C0E-A07D-6EEA760BB6CF}"/>
            </a:ext>
          </a:extLst>
        </xdr:cNvPr>
        <xdr:cNvSpPr txBox="1"/>
      </xdr:nvSpPr>
      <xdr:spPr>
        <a:xfrm>
          <a:off x="12964169" y="1679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794" name="n_3aveValue【庁舎】&#10;有形固定資産減価償却率">
          <a:extLst>
            <a:ext uri="{FF2B5EF4-FFF2-40B4-BE49-F238E27FC236}">
              <a16:creationId xmlns:a16="http://schemas.microsoft.com/office/drawing/2014/main" id="{D1701D71-5B7D-47AD-BD1A-1D64B229AA87}"/>
            </a:ext>
          </a:extLst>
        </xdr:cNvPr>
        <xdr:cNvSpPr txBox="1"/>
      </xdr:nvSpPr>
      <xdr:spPr>
        <a:xfrm>
          <a:off x="12164069" y="1686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5" name="n_4aveValue【庁舎】&#10;有形固定資産減価償却率">
          <a:extLst>
            <a:ext uri="{FF2B5EF4-FFF2-40B4-BE49-F238E27FC236}">
              <a16:creationId xmlns:a16="http://schemas.microsoft.com/office/drawing/2014/main" id="{AC2D830D-08CA-4EC4-AB02-780B58B5D18A}"/>
            </a:ext>
          </a:extLst>
        </xdr:cNvPr>
        <xdr:cNvSpPr txBox="1"/>
      </xdr:nvSpPr>
      <xdr:spPr>
        <a:xfrm>
          <a:off x="11354444" y="1690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105064</xdr:rowOff>
    </xdr:from>
    <xdr:ext cx="405111" cy="259045"/>
    <xdr:sp macro="" textlink="">
      <xdr:nvSpPr>
        <xdr:cNvPr id="796" name="n_1mainValue【庁舎】&#10;有形固定資産減価償却率">
          <a:extLst>
            <a:ext uri="{FF2B5EF4-FFF2-40B4-BE49-F238E27FC236}">
              <a16:creationId xmlns:a16="http://schemas.microsoft.com/office/drawing/2014/main" id="{275DFEEF-D457-416F-899D-D138E1A1CCD0}"/>
            </a:ext>
          </a:extLst>
        </xdr:cNvPr>
        <xdr:cNvSpPr txBox="1"/>
      </xdr:nvSpPr>
      <xdr:spPr>
        <a:xfrm>
          <a:off x="13745219" y="177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163847</xdr:rowOff>
    </xdr:from>
    <xdr:ext cx="405111" cy="259045"/>
    <xdr:sp macro="" textlink="">
      <xdr:nvSpPr>
        <xdr:cNvPr id="797" name="n_2mainValue【庁舎】&#10;有形固定資産減価償却率">
          <a:extLst>
            <a:ext uri="{FF2B5EF4-FFF2-40B4-BE49-F238E27FC236}">
              <a16:creationId xmlns:a16="http://schemas.microsoft.com/office/drawing/2014/main" id="{25A95B1D-D647-4AA6-A84E-1089CBAFF145}"/>
            </a:ext>
          </a:extLst>
        </xdr:cNvPr>
        <xdr:cNvSpPr txBox="1"/>
      </xdr:nvSpPr>
      <xdr:spPr>
        <a:xfrm>
          <a:off x="12964169"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21789</xdr:rowOff>
    </xdr:from>
    <xdr:ext cx="405111" cy="259045"/>
    <xdr:sp macro="" textlink="">
      <xdr:nvSpPr>
        <xdr:cNvPr id="798" name="n_3mainValue【庁舎】&#10;有形固定資産減価償却率">
          <a:extLst>
            <a:ext uri="{FF2B5EF4-FFF2-40B4-BE49-F238E27FC236}">
              <a16:creationId xmlns:a16="http://schemas.microsoft.com/office/drawing/2014/main" id="{67D0A590-11D1-45AB-841C-C9ECD4521CC4}"/>
            </a:ext>
          </a:extLst>
        </xdr:cNvPr>
        <xdr:cNvSpPr txBox="1"/>
      </xdr:nvSpPr>
      <xdr:spPr>
        <a:xfrm>
          <a:off x="12164069"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64243</xdr:rowOff>
    </xdr:from>
    <xdr:ext cx="405111" cy="259045"/>
    <xdr:sp macro="" textlink="">
      <xdr:nvSpPr>
        <xdr:cNvPr id="799" name="n_4mainValue【庁舎】&#10;有形固定資産減価償却率">
          <a:extLst>
            <a:ext uri="{FF2B5EF4-FFF2-40B4-BE49-F238E27FC236}">
              <a16:creationId xmlns:a16="http://schemas.microsoft.com/office/drawing/2014/main" id="{F65FB6C5-2AD3-4F55-BF3A-34D57DA1AAA8}"/>
            </a:ext>
          </a:extLst>
        </xdr:cNvPr>
        <xdr:cNvSpPr txBox="1"/>
      </xdr:nvSpPr>
      <xdr:spPr>
        <a:xfrm>
          <a:off x="11354444" y="1755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D07E21C3-8E22-4D61-A559-FFFF805D037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A5FD89C7-A06D-4BBE-89ED-06599B0B8D5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A258C78D-0F5E-46EF-B5AF-A1A005B45F85}"/>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5BEF7340-157D-4CF9-9EA6-40BF16785E8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CEBBB3E-AA86-4940-BF12-9F8838AC3D8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BF1FC47D-6192-4BD3-A060-92E04C39B40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2C1CAB03-D725-4992-91BD-FEF914B9D0B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86EE715-959A-4898-884E-DFD6E8310F4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171E9A10-E67C-4A64-B08D-7EAC1792335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3ECB30CE-7821-422B-AAA5-42984DE957B4}"/>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A9CAF349-D435-4F30-A6A1-6E2763E162BE}"/>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1FF88B9D-0FDE-41B6-B701-C84EB760F73D}"/>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6F09853B-5F1A-484B-A999-2F7A7A2A676F}"/>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F1E4548F-807E-45A7-9CCC-D25F04DA2B62}"/>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F65468EB-70E1-4510-8EAC-A8F6C207E173}"/>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48163EF-86CB-45DE-89B2-9BB71E1F618E}"/>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C73F6F0B-012E-4F56-BC2A-615747358488}"/>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CC25D56-BCFC-4195-9375-DA1D1DAB14D5}"/>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77A9F7F4-0216-4BD9-ABC3-11575F724218}"/>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15EF1B74-7DDA-4926-9855-B22C0EB233A3}"/>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ABD2A8D7-DE69-4E7E-8696-68954C36A031}"/>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CB0D14E6-EA90-42AD-861F-0E3C3637C511}"/>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CBF6D5B9-E8EA-427C-8DBD-CACEA73CA60B}"/>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E6626661-9690-4964-AC24-04D48DACB86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AC6D4329-CF8C-4AE0-B132-C87ACB95B90D}"/>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825" name="直線コネクタ 824">
          <a:extLst>
            <a:ext uri="{FF2B5EF4-FFF2-40B4-BE49-F238E27FC236}">
              <a16:creationId xmlns:a16="http://schemas.microsoft.com/office/drawing/2014/main" id="{C1D4AA2F-0B8A-44D1-94D6-C13FF6C15550}"/>
            </a:ext>
          </a:extLst>
        </xdr:cNvPr>
        <xdr:cNvCxnSpPr/>
      </xdr:nvCxnSpPr>
      <xdr:spPr>
        <a:xfrm flipV="1">
          <a:off x="19954239" y="16279132"/>
          <a:ext cx="0" cy="145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a:extLst>
            <a:ext uri="{FF2B5EF4-FFF2-40B4-BE49-F238E27FC236}">
              <a16:creationId xmlns:a16="http://schemas.microsoft.com/office/drawing/2014/main" id="{B73497B1-5A39-45B2-944F-52ACA261B224}"/>
            </a:ext>
          </a:extLst>
        </xdr:cNvPr>
        <xdr:cNvSpPr txBox="1"/>
      </xdr:nvSpPr>
      <xdr:spPr>
        <a:xfrm>
          <a:off x="19992975" y="1773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a:extLst>
            <a:ext uri="{FF2B5EF4-FFF2-40B4-BE49-F238E27FC236}">
              <a16:creationId xmlns:a16="http://schemas.microsoft.com/office/drawing/2014/main" id="{AC5477F6-F242-424B-98BC-E2C68D663DF6}"/>
            </a:ext>
          </a:extLst>
        </xdr:cNvPr>
        <xdr:cNvCxnSpPr/>
      </xdr:nvCxnSpPr>
      <xdr:spPr>
        <a:xfrm>
          <a:off x="19878675" y="17733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28" name="【庁舎】&#10;一人当たり面積最大値テキスト">
          <a:extLst>
            <a:ext uri="{FF2B5EF4-FFF2-40B4-BE49-F238E27FC236}">
              <a16:creationId xmlns:a16="http://schemas.microsoft.com/office/drawing/2014/main" id="{5283A03A-8BBF-4D38-9BB7-5CC43B8797F5}"/>
            </a:ext>
          </a:extLst>
        </xdr:cNvPr>
        <xdr:cNvSpPr txBox="1"/>
      </xdr:nvSpPr>
      <xdr:spPr>
        <a:xfrm>
          <a:off x="19992975" y="1605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29" name="直線コネクタ 828">
          <a:extLst>
            <a:ext uri="{FF2B5EF4-FFF2-40B4-BE49-F238E27FC236}">
              <a16:creationId xmlns:a16="http://schemas.microsoft.com/office/drawing/2014/main" id="{1658242F-F2B0-4BC1-A4D4-895361303858}"/>
            </a:ext>
          </a:extLst>
        </xdr:cNvPr>
        <xdr:cNvCxnSpPr/>
      </xdr:nvCxnSpPr>
      <xdr:spPr>
        <a:xfrm>
          <a:off x="19878675" y="162791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53176</xdr:rowOff>
    </xdr:from>
    <xdr:ext cx="469744" cy="259045"/>
    <xdr:sp macro="" textlink="">
      <xdr:nvSpPr>
        <xdr:cNvPr id="830" name="【庁舎】&#10;一人当たり面積平均値テキスト">
          <a:extLst>
            <a:ext uri="{FF2B5EF4-FFF2-40B4-BE49-F238E27FC236}">
              <a16:creationId xmlns:a16="http://schemas.microsoft.com/office/drawing/2014/main" id="{0D60170A-5B10-4A66-8FB8-FBFD001B89AD}"/>
            </a:ext>
          </a:extLst>
        </xdr:cNvPr>
        <xdr:cNvSpPr txBox="1"/>
      </xdr:nvSpPr>
      <xdr:spPr>
        <a:xfrm>
          <a:off x="19992975" y="1719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831" name="フローチャート: 判断 830">
          <a:extLst>
            <a:ext uri="{FF2B5EF4-FFF2-40B4-BE49-F238E27FC236}">
              <a16:creationId xmlns:a16="http://schemas.microsoft.com/office/drawing/2014/main" id="{521A509F-A10D-4941-A94B-9A3DF8C54E6D}"/>
            </a:ext>
          </a:extLst>
        </xdr:cNvPr>
        <xdr:cNvSpPr/>
      </xdr:nvSpPr>
      <xdr:spPr>
        <a:xfrm>
          <a:off x="19897725" y="173435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832" name="フローチャート: 判断 831">
          <a:extLst>
            <a:ext uri="{FF2B5EF4-FFF2-40B4-BE49-F238E27FC236}">
              <a16:creationId xmlns:a16="http://schemas.microsoft.com/office/drawing/2014/main" id="{48F146F9-104A-4996-8F07-6979C8FE0D15}"/>
            </a:ext>
          </a:extLst>
        </xdr:cNvPr>
        <xdr:cNvSpPr/>
      </xdr:nvSpPr>
      <xdr:spPr>
        <a:xfrm>
          <a:off x="19154775" y="173664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833" name="フローチャート: 判断 832">
          <a:extLst>
            <a:ext uri="{FF2B5EF4-FFF2-40B4-BE49-F238E27FC236}">
              <a16:creationId xmlns:a16="http://schemas.microsoft.com/office/drawing/2014/main" id="{40F8A534-E7F9-4817-8C6E-70F996E22E1C}"/>
            </a:ext>
          </a:extLst>
        </xdr:cNvPr>
        <xdr:cNvSpPr/>
      </xdr:nvSpPr>
      <xdr:spPr>
        <a:xfrm>
          <a:off x="18345150" y="173745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34" name="フローチャート: 判断 833">
          <a:extLst>
            <a:ext uri="{FF2B5EF4-FFF2-40B4-BE49-F238E27FC236}">
              <a16:creationId xmlns:a16="http://schemas.microsoft.com/office/drawing/2014/main" id="{41737830-A238-4125-9DF3-6283720DB261}"/>
            </a:ext>
          </a:extLst>
        </xdr:cNvPr>
        <xdr:cNvSpPr/>
      </xdr:nvSpPr>
      <xdr:spPr>
        <a:xfrm>
          <a:off x="17554575" y="17361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835" name="フローチャート: 判断 834">
          <a:extLst>
            <a:ext uri="{FF2B5EF4-FFF2-40B4-BE49-F238E27FC236}">
              <a16:creationId xmlns:a16="http://schemas.microsoft.com/office/drawing/2014/main" id="{769D4349-D007-45BD-AF4B-15FE91573613}"/>
            </a:ext>
          </a:extLst>
        </xdr:cNvPr>
        <xdr:cNvSpPr/>
      </xdr:nvSpPr>
      <xdr:spPr>
        <a:xfrm>
          <a:off x="16754475" y="173825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45FD347-5559-443C-92B5-F2A1EB844C0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9EEAE37-900C-4ADF-8CD3-12398BFF9BF8}"/>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5CC0E5F-4A51-4557-88E0-B625DC1A523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F3715AFB-45D2-4210-8B59-B8D579C815B1}"/>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DB305D33-B6CA-4D80-BD2E-87E5F109E1C6}"/>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56424</xdr:rowOff>
    </xdr:from>
    <xdr:to>
      <xdr:col>116</xdr:col>
      <xdr:colOff>114300</xdr:colOff>
      <xdr:row>107</xdr:row>
      <xdr:rowOff>158024</xdr:rowOff>
    </xdr:to>
    <xdr:sp macro="" textlink="">
      <xdr:nvSpPr>
        <xdr:cNvPr id="841" name="楕円 840">
          <a:extLst>
            <a:ext uri="{FF2B5EF4-FFF2-40B4-BE49-F238E27FC236}">
              <a16:creationId xmlns:a16="http://schemas.microsoft.com/office/drawing/2014/main" id="{94893B70-C0A0-4AED-84D8-686F7EA719ED}"/>
            </a:ext>
          </a:extLst>
        </xdr:cNvPr>
        <xdr:cNvSpPr/>
      </xdr:nvSpPr>
      <xdr:spPr>
        <a:xfrm>
          <a:off x="19897725" y="1754432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34851</xdr:rowOff>
    </xdr:from>
    <xdr:ext cx="469744" cy="259045"/>
    <xdr:sp macro="" textlink="">
      <xdr:nvSpPr>
        <xdr:cNvPr id="842" name="【庁舎】&#10;一人当たり面積該当値テキスト">
          <a:extLst>
            <a:ext uri="{FF2B5EF4-FFF2-40B4-BE49-F238E27FC236}">
              <a16:creationId xmlns:a16="http://schemas.microsoft.com/office/drawing/2014/main" id="{F851497D-E354-4809-80E7-46BBE58F83AB}"/>
            </a:ext>
          </a:extLst>
        </xdr:cNvPr>
        <xdr:cNvSpPr txBox="1"/>
      </xdr:nvSpPr>
      <xdr:spPr>
        <a:xfrm>
          <a:off x="19992975" y="175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61323</xdr:rowOff>
    </xdr:from>
    <xdr:to>
      <xdr:col>112</xdr:col>
      <xdr:colOff>38100</xdr:colOff>
      <xdr:row>107</xdr:row>
      <xdr:rowOff>162923</xdr:rowOff>
    </xdr:to>
    <xdr:sp macro="" textlink="">
      <xdr:nvSpPr>
        <xdr:cNvPr id="843" name="楕円 842">
          <a:extLst>
            <a:ext uri="{FF2B5EF4-FFF2-40B4-BE49-F238E27FC236}">
              <a16:creationId xmlns:a16="http://schemas.microsoft.com/office/drawing/2014/main" id="{620047AF-F970-4174-88F0-E5F71D21E0CD}"/>
            </a:ext>
          </a:extLst>
        </xdr:cNvPr>
        <xdr:cNvSpPr/>
      </xdr:nvSpPr>
      <xdr:spPr>
        <a:xfrm>
          <a:off x="19154775" y="175523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107224</xdr:rowOff>
    </xdr:from>
    <xdr:to>
      <xdr:col>116</xdr:col>
      <xdr:colOff>63500</xdr:colOff>
      <xdr:row>107</xdr:row>
      <xdr:rowOff>112123</xdr:rowOff>
    </xdr:to>
    <xdr:cxnSp macro="">
      <xdr:nvCxnSpPr>
        <xdr:cNvPr id="844" name="直線コネクタ 843">
          <a:extLst>
            <a:ext uri="{FF2B5EF4-FFF2-40B4-BE49-F238E27FC236}">
              <a16:creationId xmlns:a16="http://schemas.microsoft.com/office/drawing/2014/main" id="{78DA2254-944C-4EF6-9CF0-5F835F3B9F47}"/>
            </a:ext>
          </a:extLst>
        </xdr:cNvPr>
        <xdr:cNvCxnSpPr/>
      </xdr:nvCxnSpPr>
      <xdr:spPr>
        <a:xfrm flipV="1">
          <a:off x="19202400" y="17591949"/>
          <a:ext cx="75247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64588</xdr:rowOff>
    </xdr:from>
    <xdr:to>
      <xdr:col>107</xdr:col>
      <xdr:colOff>101600</xdr:colOff>
      <xdr:row>107</xdr:row>
      <xdr:rowOff>166188</xdr:rowOff>
    </xdr:to>
    <xdr:sp macro="" textlink="">
      <xdr:nvSpPr>
        <xdr:cNvPr id="845" name="楕円 844">
          <a:extLst>
            <a:ext uri="{FF2B5EF4-FFF2-40B4-BE49-F238E27FC236}">
              <a16:creationId xmlns:a16="http://schemas.microsoft.com/office/drawing/2014/main" id="{7684216E-FB4C-4EDF-A840-6BCBBFBC19A7}"/>
            </a:ext>
          </a:extLst>
        </xdr:cNvPr>
        <xdr:cNvSpPr/>
      </xdr:nvSpPr>
      <xdr:spPr>
        <a:xfrm>
          <a:off x="18345150" y="175556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112123</xdr:rowOff>
    </xdr:from>
    <xdr:to>
      <xdr:col>111</xdr:col>
      <xdr:colOff>177800</xdr:colOff>
      <xdr:row>107</xdr:row>
      <xdr:rowOff>115388</xdr:rowOff>
    </xdr:to>
    <xdr:cxnSp macro="">
      <xdr:nvCxnSpPr>
        <xdr:cNvPr id="846" name="直線コネクタ 845">
          <a:extLst>
            <a:ext uri="{FF2B5EF4-FFF2-40B4-BE49-F238E27FC236}">
              <a16:creationId xmlns:a16="http://schemas.microsoft.com/office/drawing/2014/main" id="{6806259B-4607-40A6-8A9A-BD7419222793}"/>
            </a:ext>
          </a:extLst>
        </xdr:cNvPr>
        <xdr:cNvCxnSpPr/>
      </xdr:nvCxnSpPr>
      <xdr:spPr>
        <a:xfrm flipV="1">
          <a:off x="18392775" y="17600023"/>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62956</xdr:rowOff>
    </xdr:from>
    <xdr:to>
      <xdr:col>102</xdr:col>
      <xdr:colOff>165100</xdr:colOff>
      <xdr:row>107</xdr:row>
      <xdr:rowOff>164556</xdr:rowOff>
    </xdr:to>
    <xdr:sp macro="" textlink="">
      <xdr:nvSpPr>
        <xdr:cNvPr id="847" name="楕円 846">
          <a:extLst>
            <a:ext uri="{FF2B5EF4-FFF2-40B4-BE49-F238E27FC236}">
              <a16:creationId xmlns:a16="http://schemas.microsoft.com/office/drawing/2014/main" id="{29797E5C-396F-418B-8000-B4F64E13FD4E}"/>
            </a:ext>
          </a:extLst>
        </xdr:cNvPr>
        <xdr:cNvSpPr/>
      </xdr:nvSpPr>
      <xdr:spPr>
        <a:xfrm>
          <a:off x="17554575" y="175540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115388</xdr:rowOff>
    </xdr:to>
    <xdr:cxnSp macro="">
      <xdr:nvCxnSpPr>
        <xdr:cNvPr id="848" name="直線コネクタ 847">
          <a:extLst>
            <a:ext uri="{FF2B5EF4-FFF2-40B4-BE49-F238E27FC236}">
              <a16:creationId xmlns:a16="http://schemas.microsoft.com/office/drawing/2014/main" id="{1A445302-9B46-4B3E-B050-D372F0E8A5E2}"/>
            </a:ext>
          </a:extLst>
        </xdr:cNvPr>
        <xdr:cNvCxnSpPr/>
      </xdr:nvCxnSpPr>
      <xdr:spPr>
        <a:xfrm>
          <a:off x="17602200" y="17601656"/>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62956</xdr:rowOff>
    </xdr:from>
    <xdr:to>
      <xdr:col>98</xdr:col>
      <xdr:colOff>38100</xdr:colOff>
      <xdr:row>107</xdr:row>
      <xdr:rowOff>164556</xdr:rowOff>
    </xdr:to>
    <xdr:sp macro="" textlink="">
      <xdr:nvSpPr>
        <xdr:cNvPr id="849" name="楕円 848">
          <a:extLst>
            <a:ext uri="{FF2B5EF4-FFF2-40B4-BE49-F238E27FC236}">
              <a16:creationId xmlns:a16="http://schemas.microsoft.com/office/drawing/2014/main" id="{8D00E8E9-1978-46D3-A883-0A5831F97006}"/>
            </a:ext>
          </a:extLst>
        </xdr:cNvPr>
        <xdr:cNvSpPr/>
      </xdr:nvSpPr>
      <xdr:spPr>
        <a:xfrm>
          <a:off x="16754475" y="175540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113756</xdr:rowOff>
    </xdr:from>
    <xdr:to>
      <xdr:col>102</xdr:col>
      <xdr:colOff>114300</xdr:colOff>
      <xdr:row>107</xdr:row>
      <xdr:rowOff>113756</xdr:rowOff>
    </xdr:to>
    <xdr:cxnSp macro="">
      <xdr:nvCxnSpPr>
        <xdr:cNvPr id="850" name="直線コネクタ 849">
          <a:extLst>
            <a:ext uri="{FF2B5EF4-FFF2-40B4-BE49-F238E27FC236}">
              <a16:creationId xmlns:a16="http://schemas.microsoft.com/office/drawing/2014/main" id="{76D439F0-BA4B-484B-B5FE-7478AB3ECE27}"/>
            </a:ext>
          </a:extLst>
        </xdr:cNvPr>
        <xdr:cNvCxnSpPr/>
      </xdr:nvCxnSpPr>
      <xdr:spPr>
        <a:xfrm>
          <a:off x="16802100" y="1760165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171285</xdr:rowOff>
    </xdr:from>
    <xdr:ext cx="469744" cy="259045"/>
    <xdr:sp macro="" textlink="">
      <xdr:nvSpPr>
        <xdr:cNvPr id="851" name="n_1aveValue【庁舎】&#10;一人当たり面積">
          <a:extLst>
            <a:ext uri="{FF2B5EF4-FFF2-40B4-BE49-F238E27FC236}">
              <a16:creationId xmlns:a16="http://schemas.microsoft.com/office/drawing/2014/main" id="{1D86013E-B16B-4DF5-8F7F-4A07424CDAB1}"/>
            </a:ext>
          </a:extLst>
        </xdr:cNvPr>
        <xdr:cNvSpPr txBox="1"/>
      </xdr:nvSpPr>
      <xdr:spPr>
        <a:xfrm>
          <a:off x="18983402" y="1714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852" name="n_2aveValue【庁舎】&#10;一人当たり面積">
          <a:extLst>
            <a:ext uri="{FF2B5EF4-FFF2-40B4-BE49-F238E27FC236}">
              <a16:creationId xmlns:a16="http://schemas.microsoft.com/office/drawing/2014/main" id="{CA3C082B-34D0-4677-AA4B-39A297BFEF04}"/>
            </a:ext>
          </a:extLst>
        </xdr:cNvPr>
        <xdr:cNvSpPr txBox="1"/>
      </xdr:nvSpPr>
      <xdr:spPr>
        <a:xfrm>
          <a:off x="18183302" y="1715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853" name="n_3aveValue【庁舎】&#10;一人当たり面積">
          <a:extLst>
            <a:ext uri="{FF2B5EF4-FFF2-40B4-BE49-F238E27FC236}">
              <a16:creationId xmlns:a16="http://schemas.microsoft.com/office/drawing/2014/main" id="{CECCDF37-0B69-4B52-A465-AA23B9640787}"/>
            </a:ext>
          </a:extLst>
        </xdr:cNvPr>
        <xdr:cNvSpPr txBox="1"/>
      </xdr:nvSpPr>
      <xdr:spPr>
        <a:xfrm>
          <a:off x="17383202" y="1713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854" name="n_4aveValue【庁舎】&#10;一人当たり面積">
          <a:extLst>
            <a:ext uri="{FF2B5EF4-FFF2-40B4-BE49-F238E27FC236}">
              <a16:creationId xmlns:a16="http://schemas.microsoft.com/office/drawing/2014/main" id="{5A7CE0AB-302C-4767-A9BE-0887B18B6E1C}"/>
            </a:ext>
          </a:extLst>
        </xdr:cNvPr>
        <xdr:cNvSpPr txBox="1"/>
      </xdr:nvSpPr>
      <xdr:spPr>
        <a:xfrm>
          <a:off x="16592627" y="1715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154050</xdr:rowOff>
    </xdr:from>
    <xdr:ext cx="469744" cy="259045"/>
    <xdr:sp macro="" textlink="">
      <xdr:nvSpPr>
        <xdr:cNvPr id="855" name="n_1mainValue【庁舎】&#10;一人当たり面積">
          <a:extLst>
            <a:ext uri="{FF2B5EF4-FFF2-40B4-BE49-F238E27FC236}">
              <a16:creationId xmlns:a16="http://schemas.microsoft.com/office/drawing/2014/main" id="{2586FC0B-BC6D-413E-A54C-0D7BDE609F8C}"/>
            </a:ext>
          </a:extLst>
        </xdr:cNvPr>
        <xdr:cNvSpPr txBox="1"/>
      </xdr:nvSpPr>
      <xdr:spPr>
        <a:xfrm>
          <a:off x="18983402" y="176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157315</xdr:rowOff>
    </xdr:from>
    <xdr:ext cx="469744" cy="259045"/>
    <xdr:sp macro="" textlink="">
      <xdr:nvSpPr>
        <xdr:cNvPr id="856" name="n_2mainValue【庁舎】&#10;一人当たり面積">
          <a:extLst>
            <a:ext uri="{FF2B5EF4-FFF2-40B4-BE49-F238E27FC236}">
              <a16:creationId xmlns:a16="http://schemas.microsoft.com/office/drawing/2014/main" id="{11847C42-6DA9-482B-B0FB-7E843FB52D3A}"/>
            </a:ext>
          </a:extLst>
        </xdr:cNvPr>
        <xdr:cNvSpPr txBox="1"/>
      </xdr:nvSpPr>
      <xdr:spPr>
        <a:xfrm>
          <a:off x="18183302" y="1764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155683</xdr:rowOff>
    </xdr:from>
    <xdr:ext cx="469744" cy="259045"/>
    <xdr:sp macro="" textlink="">
      <xdr:nvSpPr>
        <xdr:cNvPr id="857" name="n_3mainValue【庁舎】&#10;一人当たり面積">
          <a:extLst>
            <a:ext uri="{FF2B5EF4-FFF2-40B4-BE49-F238E27FC236}">
              <a16:creationId xmlns:a16="http://schemas.microsoft.com/office/drawing/2014/main" id="{DF50D1A9-AE9D-491E-BC1F-1C5F02F692EF}"/>
            </a:ext>
          </a:extLst>
        </xdr:cNvPr>
        <xdr:cNvSpPr txBox="1"/>
      </xdr:nvSpPr>
      <xdr:spPr>
        <a:xfrm>
          <a:off x="17383202" y="176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155683</xdr:rowOff>
    </xdr:from>
    <xdr:ext cx="469744" cy="259045"/>
    <xdr:sp macro="" textlink="">
      <xdr:nvSpPr>
        <xdr:cNvPr id="858" name="n_4mainValue【庁舎】&#10;一人当たり面積">
          <a:extLst>
            <a:ext uri="{FF2B5EF4-FFF2-40B4-BE49-F238E27FC236}">
              <a16:creationId xmlns:a16="http://schemas.microsoft.com/office/drawing/2014/main" id="{498DB283-20BA-4626-AE1C-599FC49E289D}"/>
            </a:ext>
          </a:extLst>
        </xdr:cNvPr>
        <xdr:cNvSpPr txBox="1"/>
      </xdr:nvSpPr>
      <xdr:spPr>
        <a:xfrm>
          <a:off x="16592627" y="176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C6C3DDB7-CF5F-405C-81B9-BCD3704DF0A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118EC0A8-D807-4714-9462-0AE394C2C0F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12139259-D028-4D32-9183-5ECE5894E54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類似団体と比較して、特に図書館・市民会館・庁舎において高い減価償却率となっている。これは、昭和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年建設の市庁舎をはじめ、財産取得年月から相当期間が経過していることが主な要因である。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市庁舎と図書館については、両施設を複合化した施設整備を進めているため、整備が完了する令和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年度決算時には両施設の償却率及び一人あたり面積の改善が見込まれる。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消防施設については、消防団本部分団屯所の建替工事を実施したことに加え、旧消防本部庁舎の除却を反映させたことにより、令和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年度において減価償却率が大きく改善されている。老朽化している屯所については、今後も計画的に長寿命化等を進めていく予定である。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市民会館については、同会館内にあった図書館の空きスペースの利活用も含め、今後の在り方を検討し、長寿命化等の適切な措置を講じていく必要がある。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31,037
30,768
39.93
18,606,699
17,287,529
971,364
8,385,464
11,823,614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16056" y="4349376"/>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ポイント減となる</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となっている。被生活保護者の年間延人員は、就労支援等の自立支援施策を継続して取り組んでいることから、減少傾向が続いているものの、個人・法人関係税の減収などにより、財政力の改善には至っ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全国平均程度であるものの、交付税への依存度は依然として高いため、今後とも歳出削減に努めるとともに、市税収納率の向上のほか、ふるさと納税などの財源確保策を強化し、財政の健全化に努める。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134455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99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75293</xdr:rowOff>
    </xdr:from>
    <xdr:to>
      <xdr:col>19</xdr:col>
      <xdr:colOff>133350</xdr:colOff>
      <xdr:row>40</xdr:row>
      <xdr:rowOff>75293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92528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9332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24493</xdr:rowOff>
    </xdr:from>
    <xdr:to>
      <xdr:col>15</xdr:col>
      <xdr:colOff>133350</xdr:colOff>
      <xdr:row>40</xdr:row>
      <xdr:rowOff>126093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普通交付税や臨時財政対策債の増などにより、経常収支比率は前年度から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減となった。しかしながら、扶助費及び公債費の増加などにより、経常経費が増加したことから、類似団体平均を大きく下回っている。特に、公債費については、学校給食センターや新庁舎の整備に伴い多額の市債を借り入れることから、高止まりの傾向が続くと見込まれ、財政の硬直化は避けられない。行政手続きのデジタル化やペーパーレス化を推進し、徹底した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127846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819130"/>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64</xdr:row>
      <xdr:rowOff>127846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00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64</xdr:row>
      <xdr:rowOff>143933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1006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64</xdr:row>
      <xdr:rowOff>143933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7543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17373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33460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一年を通して実施した新型コロナウイルスワクチン接種の実施などにより委託料や時間外勤務が増加した結果、物件費及び人件費が増加した。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や総合会館といった公共施設の管理に指定管理者制度を導入することから、人件費の減が見込まれる一方で、物件費は今後も上昇する見込みであるため、他の直営で行っている公共施設の運営委託・民間化も含めて検討し、歳出削減に努める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76371</xdr:rowOff>
    </xdr:from>
    <xdr:to>
      <xdr:col>23</xdr:col>
      <xdr:colOff>133350</xdr:colOff>
      <xdr:row>81</xdr:row>
      <xdr:rowOff>120422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63821"/>
          <a:ext cx="838200" cy="4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29656</xdr:rowOff>
    </xdr:from>
    <xdr:to>
      <xdr:col>19</xdr:col>
      <xdr:colOff>133350</xdr:colOff>
      <xdr:row>81</xdr:row>
      <xdr:rowOff>76371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917106"/>
          <a:ext cx="889000" cy="4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2323</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6505</xdr:rowOff>
    </xdr:from>
    <xdr:to>
      <xdr:col>15</xdr:col>
      <xdr:colOff>82550</xdr:colOff>
      <xdr:row>81</xdr:row>
      <xdr:rowOff>29656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93955"/>
          <a:ext cx="889000" cy="2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152456</xdr:rowOff>
    </xdr:from>
    <xdr:to>
      <xdr:col>11</xdr:col>
      <xdr:colOff>31750</xdr:colOff>
      <xdr:row>81</xdr:row>
      <xdr:rowOff>6505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68456"/>
          <a:ext cx="889000" cy="2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87160</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79987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69622</xdr:rowOff>
    </xdr:from>
    <xdr:to>
      <xdr:col>23</xdr:col>
      <xdr:colOff>184150</xdr:colOff>
      <xdr:row>81</xdr:row>
      <xdr:rowOff>171222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95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41699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2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25571</xdr:rowOff>
    </xdr:from>
    <xdr:to>
      <xdr:col>19</xdr:col>
      <xdr:colOff>184150</xdr:colOff>
      <xdr:row>81</xdr:row>
      <xdr:rowOff>127171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9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137348</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81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150306</xdr:rowOff>
    </xdr:from>
    <xdr:to>
      <xdr:col>15</xdr:col>
      <xdr:colOff>133350</xdr:colOff>
      <xdr:row>81</xdr:row>
      <xdr:rowOff>80456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6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90633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3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127155</xdr:rowOff>
    </xdr:from>
    <xdr:to>
      <xdr:col>11</xdr:col>
      <xdr:colOff>82550</xdr:colOff>
      <xdr:row>81</xdr:row>
      <xdr:rowOff>57305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4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67482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101656</xdr:rowOff>
    </xdr:from>
    <xdr:to>
      <xdr:col>7</xdr:col>
      <xdr:colOff>31750</xdr:colOff>
      <xdr:row>81</xdr:row>
      <xdr:rowOff>31806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41983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8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年度のラスパイレス指数は令和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年度（グラフでは</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ポイント上昇しており、全国市平均とほぼ同水準である。個々の職員の職務遂行能力や勤務実績を的確に把握し、それらを反映した昇給制度の構築に向け取り組んでいく。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84</xdr:row>
      <xdr:rowOff>151493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553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116313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175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84</xdr:row>
      <xdr:rowOff>151493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5188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117021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4498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151493</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4498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72770</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47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15620</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58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152598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83656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本市では、平成７年度からの４次にわたる行政改革大綱に基づき、業務の外部委託や施設の民営化等に取り組んだ。結果として、平成７年度から平成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人、約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％の職員を削減した。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年度以降、増加・多様化する行政ニーズに応えるため職員数は増加に転じたが、平成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年度以降は横ばいの状態が続く。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今後も引き続き、最小限の人員で最大の効果を発揮できるよう適正な定員管理を行っていく。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38269</xdr:rowOff>
    </xdr:from>
    <xdr:to>
      <xdr:col>81</xdr:col>
      <xdr:colOff>44450</xdr:colOff>
      <xdr:row>60</xdr:row>
      <xdr:rowOff>43095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25269"/>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159550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75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36661</xdr:rowOff>
    </xdr:from>
    <xdr:to>
      <xdr:col>77</xdr:col>
      <xdr:colOff>44450</xdr:colOff>
      <xdr:row>60</xdr:row>
      <xdr:rowOff>38269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23661"/>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125726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1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30226</xdr:rowOff>
    </xdr:from>
    <xdr:to>
      <xdr:col>72</xdr:col>
      <xdr:colOff>203200</xdr:colOff>
      <xdr:row>60</xdr:row>
      <xdr:rowOff>36661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1722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115671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30226</xdr:rowOff>
    </xdr:from>
    <xdr:to>
      <xdr:col>68</xdr:col>
      <xdr:colOff>152400</xdr:colOff>
      <xdr:row>60</xdr:row>
      <xdr:rowOff>30226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17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112454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9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115270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163745</xdr:rowOff>
    </xdr:from>
    <xdr:to>
      <xdr:col>81</xdr:col>
      <xdr:colOff>95250</xdr:colOff>
      <xdr:row>60</xdr:row>
      <xdr:rowOff>93895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7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8822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2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158919</xdr:rowOff>
    </xdr:from>
    <xdr:to>
      <xdr:col>77</xdr:col>
      <xdr:colOff>95250</xdr:colOff>
      <xdr:row>60</xdr:row>
      <xdr:rowOff>89069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99246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43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157311</xdr:rowOff>
    </xdr:from>
    <xdr:to>
      <xdr:col>73</xdr:col>
      <xdr:colOff>44450</xdr:colOff>
      <xdr:row>60</xdr:row>
      <xdr:rowOff>87461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97638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4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150876</xdr:rowOff>
    </xdr:from>
    <xdr:to>
      <xdr:col>68</xdr:col>
      <xdr:colOff>203200</xdr:colOff>
      <xdr:row>60</xdr:row>
      <xdr:rowOff>81026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91203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91203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公債費の増加に伴い、実質公債費比率は前年度から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ポイント悪化したものの、新庁舎等の整備を見据えてこれまで市債の発行抑制に努めてきたことから、類似団体の平均を依然として下回っている。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今後数年間は公債費は高止まりの傾向が続くと見込んでいることから、実質公債費比率の改善はしばらく見込めないが、交付税措置のある市債の活用に努め、当該比率の抑制に努める。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19896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252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167217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930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40</xdr:row>
      <xdr:rowOff>135044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93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135044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84244</xdr:rowOff>
    </xdr:from>
    <xdr:to>
      <xdr:col>68</xdr:col>
      <xdr:colOff>203200</xdr:colOff>
      <xdr:row>41</xdr:row>
      <xdr:rowOff>14394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24571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新庁舎等の整備に伴い多額の市債を借入れたことから、市債の現在高が過去最高の</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2,361</a:t>
          </a:r>
          <a:r>
            <a:rPr kumimoji="1" lang="ja-JP" altLang="en-US" sz="1300">
              <a:latin typeface="ＭＳ Ｐゴシック" panose="020B0600070205080204" pitchFamily="50" charset="-128"/>
              <a:ea typeface="ＭＳ Ｐゴシック" panose="020B0600070205080204" pitchFamily="50" charset="-128"/>
            </a:rPr>
            <a:t>万円余となったほか、庁舎整備基金から</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5,100</a:t>
          </a:r>
          <a:r>
            <a:rPr kumimoji="1" lang="ja-JP" altLang="en-US" sz="1300">
              <a:latin typeface="ＭＳ Ｐゴシック" panose="020B0600070205080204" pitchFamily="50" charset="-128"/>
              <a:ea typeface="ＭＳ Ｐゴシック" panose="020B0600070205080204" pitchFamily="50" charset="-128"/>
            </a:rPr>
            <a:t>万円を取崩したことなどにより、将来負担比率が正の値となった。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新庁舎等の整備が完了することから、引き続き市債の借入れ及び基金の取崩しが続くため、将来負担比率は今後も増加する見込みである。計画的に基金に積立てを行うほか、交付税措置のある市債を積極的に活用し、将来世代への負担を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59394</xdr:rowOff>
    </xdr:from>
    <xdr:to>
      <xdr:col>73</xdr:col>
      <xdr:colOff>44450</xdr:colOff>
      <xdr:row>15</xdr:row>
      <xdr:rowOff>160994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52959</xdr:rowOff>
    </xdr:from>
    <xdr:to>
      <xdr:col>68</xdr:col>
      <xdr:colOff>203200</xdr:colOff>
      <xdr:row>15</xdr:row>
      <xdr:rowOff>154559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28152</xdr:rowOff>
    </xdr:from>
    <xdr:to>
      <xdr:col>81</xdr:col>
      <xdr:colOff>95250</xdr:colOff>
      <xdr:row>14</xdr:row>
      <xdr:rowOff>129752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120879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4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31,037
30,768
39.93
18,606,699
17,287,529
971,364
8,385,464
11,823,614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中学校等において他の団体より生活支援員等を手厚く配置していることから、経常収支比率に算入される人件費が高い水準にある。図書館や総合会館に指定管理者制度を導入し、コストの削減に努めるほか、他の直営で管理している公共施設についても、運営委託・民間化を含めて検討し、歳出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163576</xdr:rowOff>
    </xdr:from>
    <xdr:to>
      <xdr:col>24</xdr:col>
      <xdr:colOff>25400</xdr:colOff>
      <xdr:row>39</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7867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78994</xdr:rowOff>
    </xdr:from>
    <xdr:to>
      <xdr:col>19</xdr:col>
      <xdr:colOff>187325</xdr:colOff>
      <xdr:row>39</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655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65278</xdr:rowOff>
    </xdr:from>
    <xdr:to>
      <xdr:col>15</xdr:col>
      <xdr:colOff>98425</xdr:colOff>
      <xdr:row>39</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518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51562</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381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112776</xdr:rowOff>
    </xdr:from>
    <xdr:to>
      <xdr:col>24</xdr:col>
      <xdr:colOff>76200</xdr:colOff>
      <xdr:row>39</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84853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83058</xdr:rowOff>
    </xdr:from>
    <xdr:to>
      <xdr:col>20</xdr:col>
      <xdr:colOff>38100</xdr:colOff>
      <xdr:row>40</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169435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5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28194</xdr:rowOff>
    </xdr:from>
    <xdr:to>
      <xdr:col>15</xdr:col>
      <xdr:colOff>149225</xdr:colOff>
      <xdr:row>39</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114571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14478</xdr:rowOff>
    </xdr:from>
    <xdr:to>
      <xdr:col>11</xdr:col>
      <xdr:colOff>60325</xdr:colOff>
      <xdr:row>39</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762</xdr:rowOff>
    </xdr:from>
    <xdr:to>
      <xdr:col>6</xdr:col>
      <xdr:colOff>171450</xdr:colOff>
      <xdr:row>39</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令和４年１月から指定管理を開始した図書館の指定管理料が皆増となったことなどから、経常的物件費が増加し、前年度から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来年度は当該指定管理料の平年度化によりさらなる増加が見込まれるが、行政手続きのデジタル化やペーパーレス化を推進するなど、経常経費の削減を徹底する必要がある。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0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生活保護費が減少傾向にあることなどから、扶助費に係る経常収支比率は前年度から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ポイント改善したものの、類似団体平均を依然として上回っている。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今後も被保護者に対する自立支援を継続し、各種制度の適正な執行に努める。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79375</xdr:rowOff>
    </xdr:from>
    <xdr:to>
      <xdr:col>24</xdr:col>
      <xdr:colOff>25400</xdr:colOff>
      <xdr:row>57</xdr:row>
      <xdr:rowOff>79375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8057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140352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8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155575</xdr:rowOff>
    </xdr:from>
    <xdr:to>
      <xdr:col>19</xdr:col>
      <xdr:colOff>187325</xdr:colOff>
      <xdr:row>57</xdr:row>
      <xdr:rowOff>79375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567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155575</xdr:rowOff>
    </xdr:from>
    <xdr:to>
      <xdr:col>15</xdr:col>
      <xdr:colOff>98425</xdr:colOff>
      <xdr:row>57</xdr:row>
      <xdr:rowOff>22225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56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22225</xdr:rowOff>
    </xdr:from>
    <xdr:to>
      <xdr:col>11</xdr:col>
      <xdr:colOff>9525</xdr:colOff>
      <xdr:row>57</xdr:row>
      <xdr:rowOff>136525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948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140352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0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28575</xdr:rowOff>
    </xdr:from>
    <xdr:to>
      <xdr:col>20</xdr:col>
      <xdr:colOff>38100</xdr:colOff>
      <xdr:row>57</xdr:row>
      <xdr:rowOff>130175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114952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8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104775</xdr:rowOff>
    </xdr:from>
    <xdr:to>
      <xdr:col>15</xdr:col>
      <xdr:colOff>149225</xdr:colOff>
      <xdr:row>57</xdr:row>
      <xdr:rowOff>34925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45102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142875</xdr:rowOff>
    </xdr:from>
    <xdr:to>
      <xdr:col>11</xdr:col>
      <xdr:colOff>60325</xdr:colOff>
      <xdr:row>57</xdr:row>
      <xdr:rowOff>73025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57802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85725</xdr:rowOff>
    </xdr:from>
    <xdr:to>
      <xdr:col>6</xdr:col>
      <xdr:colOff>171450</xdr:colOff>
      <xdr:row>58</xdr:row>
      <xdr:rowOff>15875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人事異動に伴う後期高齢者医療の事務に従事する職員の人件費が増加したことなどにより、繰出金が増加したことから、その他の経費に係る経常収支比率が</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老朽化した公共施設の対応に伴い、維持補修費も増加傾向にあるため、個別施設計画に基づき施設の適正管理を進めることで、経費の抑制を図る必要がある。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132443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574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60</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57443"/>
          <a:ext cx="889000" cy="64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60</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07815"/>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60070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ふるさと納税制度による寄附金額の増加に伴い、返礼品費が増加していることなどから、前年度から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下水道事業への補助金について、当該事業に係る企業債残高が徐々に減少していく見込みであることから、経常的補助金は今後減少が見込まれる。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489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42418</xdr:rowOff>
    </xdr:from>
    <xdr:to>
      <xdr:col>78</xdr:col>
      <xdr:colOff>69850</xdr:colOff>
      <xdr:row>36</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4316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47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市債発行の抑制を続けてきた結果、類似団体と比較しても低い水準となっている。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学校給食センターや新庁舎、新図書館といった大型事業に伴い多額の市債を発行したことから、元利償還金の増加が見込まれる。その他にも老朽化した公共施設の整備が見込まれていることから、基金を計画的に積み立てるなど、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7685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154432</xdr:rowOff>
    </xdr:from>
    <xdr:to>
      <xdr:col>19</xdr:col>
      <xdr:colOff>187325</xdr:colOff>
      <xdr:row>74</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41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136144</xdr:rowOff>
    </xdr:from>
    <xdr:to>
      <xdr:col>15</xdr:col>
      <xdr:colOff>98425</xdr:colOff>
      <xdr:row>74</xdr:row>
      <xdr:rowOff>154432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234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136144</xdr:rowOff>
    </xdr:from>
    <xdr:to>
      <xdr:col>11</xdr:col>
      <xdr:colOff>9525</xdr:colOff>
      <xdr:row>75</xdr:row>
      <xdr:rowOff>10414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234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103632</xdr:rowOff>
    </xdr:from>
    <xdr:to>
      <xdr:col>20</xdr:col>
      <xdr:colOff>38100</xdr:colOff>
      <xdr:row>75</xdr:row>
      <xdr:rowOff>33782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43959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103632</xdr:rowOff>
    </xdr:from>
    <xdr:to>
      <xdr:col>15</xdr:col>
      <xdr:colOff>149225</xdr:colOff>
      <xdr:row>75</xdr:row>
      <xdr:rowOff>33782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43959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85344</xdr:rowOff>
    </xdr:from>
    <xdr:to>
      <xdr:col>11</xdr:col>
      <xdr:colOff>60325</xdr:colOff>
      <xdr:row>75</xdr:row>
      <xdr:rowOff>15494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25671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131064</xdr:rowOff>
    </xdr:from>
    <xdr:to>
      <xdr:col>6</xdr:col>
      <xdr:colOff>171450</xdr:colOff>
      <xdr:row>75</xdr:row>
      <xdr:rowOff>61214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71391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指定管理者制度の導入による物件費の増加に加え、人件費が依然として高い水準にあることから、類似団体平均を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公共施設の民間委託、行政事務の効率化などを推し進め、徹底した経費の抑制に努めるとともに、公共施設の適正管理による施設の維持管理費の削減に努める。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79</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2237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56151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54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19558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545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79</xdr:row>
      <xdr:rowOff>19558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4040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53037</xdr:rowOff>
    </xdr:from>
    <xdr:to>
      <xdr:col>29</xdr:col>
      <xdr:colOff>127000</xdr:colOff>
      <xdr:row>17</xdr:row>
      <xdr:rowOff>65121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15312"/>
          <a:ext cx="647700" cy="12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37814</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3000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65121</xdr:rowOff>
    </xdr:from>
    <xdr:to>
      <xdr:col>26</xdr:col>
      <xdr:colOff>50800</xdr:colOff>
      <xdr:row>17</xdr:row>
      <xdr:rowOff>83391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27396"/>
          <a:ext cx="698500" cy="1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97880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1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82060</xdr:rowOff>
    </xdr:from>
    <xdr:to>
      <xdr:col>22</xdr:col>
      <xdr:colOff>114300</xdr:colOff>
      <xdr:row>17</xdr:row>
      <xdr:rowOff>83391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044335"/>
          <a:ext cx="698500" cy="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108089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2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82060</xdr:rowOff>
    </xdr:from>
    <xdr:to>
      <xdr:col>18</xdr:col>
      <xdr:colOff>177800</xdr:colOff>
      <xdr:row>17</xdr:row>
      <xdr:rowOff>102410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44335"/>
          <a:ext cx="698500" cy="2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121645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2237</xdr:rowOff>
    </xdr:from>
    <xdr:to>
      <xdr:col>29</xdr:col>
      <xdr:colOff>177800</xdr:colOff>
      <xdr:row>17</xdr:row>
      <xdr:rowOff>103837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64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18764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0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14321</xdr:rowOff>
    </xdr:from>
    <xdr:to>
      <xdr:col>26</xdr:col>
      <xdr:colOff>101600</xdr:colOff>
      <xdr:row>17</xdr:row>
      <xdr:rowOff>115921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76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100698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6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32591</xdr:rowOff>
    </xdr:from>
    <xdr:to>
      <xdr:col>22</xdr:col>
      <xdr:colOff>165100</xdr:colOff>
      <xdr:row>17</xdr:row>
      <xdr:rowOff>134191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94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118968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8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31260</xdr:rowOff>
    </xdr:from>
    <xdr:to>
      <xdr:col>19</xdr:col>
      <xdr:colOff>38100</xdr:colOff>
      <xdr:row>17</xdr:row>
      <xdr:rowOff>132860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93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117637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7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51610</xdr:rowOff>
    </xdr:from>
    <xdr:to>
      <xdr:col>15</xdr:col>
      <xdr:colOff>101600</xdr:colOff>
      <xdr:row>17</xdr:row>
      <xdr:rowOff>153210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1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137987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0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172930</xdr:rowOff>
    </xdr:from>
    <xdr:to>
      <xdr:col>29</xdr:col>
      <xdr:colOff>127000</xdr:colOff>
      <xdr:row>37</xdr:row>
      <xdr:rowOff>173996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97630"/>
          <a:ext cx="647700" cy="1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332833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172930</xdr:rowOff>
    </xdr:from>
    <xdr:to>
      <xdr:col>26</xdr:col>
      <xdr:colOff>50800</xdr:colOff>
      <xdr:row>37</xdr:row>
      <xdr:rowOff>203029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97630"/>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203029</xdr:rowOff>
    </xdr:from>
    <xdr:to>
      <xdr:col>22</xdr:col>
      <xdr:colOff>114300</xdr:colOff>
      <xdr:row>37</xdr:row>
      <xdr:rowOff>234785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27729"/>
          <a:ext cx="698500" cy="31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241146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234785</xdr:rowOff>
    </xdr:from>
    <xdr:to>
      <xdr:col>18</xdr:col>
      <xdr:colOff>177800</xdr:colOff>
      <xdr:row>37</xdr:row>
      <xdr:rowOff>240538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59485"/>
          <a:ext cx="6985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249241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236935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123196</xdr:rowOff>
    </xdr:from>
    <xdr:to>
      <xdr:col>29</xdr:col>
      <xdr:colOff>177800</xdr:colOff>
      <xdr:row>37</xdr:row>
      <xdr:rowOff>224796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4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95273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1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122130</xdr:rowOff>
    </xdr:from>
    <xdr:to>
      <xdr:col>26</xdr:col>
      <xdr:colOff>101600</xdr:colOff>
      <xdr:row>37</xdr:row>
      <xdr:rowOff>223730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46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208507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33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152229</xdr:rowOff>
    </xdr:from>
    <xdr:to>
      <xdr:col>22</xdr:col>
      <xdr:colOff>165100</xdr:colOff>
      <xdr:row>37</xdr:row>
      <xdr:rowOff>253829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7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238606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183985</xdr:rowOff>
    </xdr:from>
    <xdr:to>
      <xdr:col>19</xdr:col>
      <xdr:colOff>38100</xdr:colOff>
      <xdr:row>37</xdr:row>
      <xdr:rowOff>285585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0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270362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9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189738</xdr:rowOff>
    </xdr:from>
    <xdr:to>
      <xdr:col>15</xdr:col>
      <xdr:colOff>101600</xdr:colOff>
      <xdr:row>37</xdr:row>
      <xdr:rowOff>291338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1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276115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0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31,037
30,768
39.93
18,606,699
17,287,529
971,364
8,385,464
11,823,614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168511</xdr:rowOff>
    </xdr:from>
    <xdr:to>
      <xdr:col>24</xdr:col>
      <xdr:colOff>63500</xdr:colOff>
      <xdr:row>37</xdr:row>
      <xdr:rowOff>4872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40711"/>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4872</xdr:rowOff>
    </xdr:from>
    <xdr:to>
      <xdr:col>19</xdr:col>
      <xdr:colOff>177800</xdr:colOff>
      <xdr:row>37</xdr:row>
      <xdr:rowOff>23209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8522"/>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73225</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17094</xdr:rowOff>
    </xdr:from>
    <xdr:to>
      <xdr:col>15</xdr:col>
      <xdr:colOff>50800</xdr:colOff>
      <xdr:row>37</xdr:row>
      <xdr:rowOff>23209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60744"/>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17094</xdr:rowOff>
    </xdr:from>
    <xdr:to>
      <xdr:col>10</xdr:col>
      <xdr:colOff>114300</xdr:colOff>
      <xdr:row>37</xdr:row>
      <xdr:rowOff>31888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60744"/>
          <a:ext cx="889000" cy="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106650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107107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117711</xdr:rowOff>
    </xdr:from>
    <xdr:to>
      <xdr:col>24</xdr:col>
      <xdr:colOff>114300</xdr:colOff>
      <xdr:row>37</xdr:row>
      <xdr:rowOff>47861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140588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4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125522</xdr:rowOff>
    </xdr:from>
    <xdr:to>
      <xdr:col>20</xdr:col>
      <xdr:colOff>38100</xdr:colOff>
      <xdr:row>37</xdr:row>
      <xdr:rowOff>55672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72199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143859</xdr:rowOff>
    </xdr:from>
    <xdr:to>
      <xdr:col>15</xdr:col>
      <xdr:colOff>101600</xdr:colOff>
      <xdr:row>37</xdr:row>
      <xdr:rowOff>74009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90536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137744</xdr:rowOff>
    </xdr:from>
    <xdr:to>
      <xdr:col>10</xdr:col>
      <xdr:colOff>165100</xdr:colOff>
      <xdr:row>37</xdr:row>
      <xdr:rowOff>67894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84421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8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152538</xdr:rowOff>
    </xdr:from>
    <xdr:to>
      <xdr:col>6</xdr:col>
      <xdr:colOff>38100</xdr:colOff>
      <xdr:row>37</xdr:row>
      <xdr:rowOff>82688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99215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09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150513</xdr:rowOff>
    </xdr:from>
    <xdr:to>
      <xdr:col>24</xdr:col>
      <xdr:colOff>63500</xdr:colOff>
      <xdr:row>57</xdr:row>
      <xdr:rowOff>20431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1713"/>
          <a:ext cx="8382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20431</xdr:rowOff>
    </xdr:from>
    <xdr:to>
      <xdr:col>19</xdr:col>
      <xdr:colOff>177800</xdr:colOff>
      <xdr:row>57</xdr:row>
      <xdr:rowOff>58277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93081"/>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58277</xdr:rowOff>
    </xdr:from>
    <xdr:to>
      <xdr:col>15</xdr:col>
      <xdr:colOff>50800</xdr:colOff>
      <xdr:row>57</xdr:row>
      <xdr:rowOff>93244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30927"/>
          <a:ext cx="889000" cy="3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38599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93244</xdr:rowOff>
    </xdr:from>
    <xdr:to>
      <xdr:col>10</xdr:col>
      <xdr:colOff>114300</xdr:colOff>
      <xdr:row>57</xdr:row>
      <xdr:rowOff>99654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65894"/>
          <a:ext cx="8890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52406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99713</xdr:rowOff>
    </xdr:from>
    <xdr:to>
      <xdr:col>24</xdr:col>
      <xdr:colOff>114300</xdr:colOff>
      <xdr:row>57</xdr:row>
      <xdr:rowOff>29863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21850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141081</xdr:rowOff>
    </xdr:from>
    <xdr:to>
      <xdr:col>20</xdr:col>
      <xdr:colOff>38100</xdr:colOff>
      <xdr:row>57</xdr:row>
      <xdr:rowOff>71231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62358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8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7477</xdr:rowOff>
    </xdr:from>
    <xdr:to>
      <xdr:col>15</xdr:col>
      <xdr:colOff>101600</xdr:colOff>
      <xdr:row>57</xdr:row>
      <xdr:rowOff>109077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8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100204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7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42444</xdr:rowOff>
    </xdr:from>
    <xdr:to>
      <xdr:col>10</xdr:col>
      <xdr:colOff>165100</xdr:colOff>
      <xdr:row>57</xdr:row>
      <xdr:rowOff>144044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135171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90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48854</xdr:rowOff>
    </xdr:from>
    <xdr:to>
      <xdr:col>6</xdr:col>
      <xdr:colOff>38100</xdr:colOff>
      <xdr:row>57</xdr:row>
      <xdr:rowOff>150454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141581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1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139723</xdr:rowOff>
    </xdr:from>
    <xdr:to>
      <xdr:col>24</xdr:col>
      <xdr:colOff>63500</xdr:colOff>
      <xdr:row>78</xdr:row>
      <xdr:rowOff>643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41373"/>
          <a:ext cx="8382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643</xdr:rowOff>
    </xdr:from>
    <xdr:to>
      <xdr:col>19</xdr:col>
      <xdr:colOff>177800</xdr:colOff>
      <xdr:row>78</xdr:row>
      <xdr:rowOff>12142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3743"/>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4209</xdr:rowOff>
    </xdr:from>
    <xdr:to>
      <xdr:col>15</xdr:col>
      <xdr:colOff>50800</xdr:colOff>
      <xdr:row>78</xdr:row>
      <xdr:rowOff>12142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377309"/>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4209</xdr:rowOff>
    </xdr:from>
    <xdr:to>
      <xdr:col>10</xdr:col>
      <xdr:colOff>114300</xdr:colOff>
      <xdr:row>78</xdr:row>
      <xdr:rowOff>41951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77309"/>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88923</xdr:rowOff>
    </xdr:from>
    <xdr:to>
      <xdr:col>24</xdr:col>
      <xdr:colOff>114300</xdr:colOff>
      <xdr:row>78</xdr:row>
      <xdr:rowOff>19073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9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67350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121293</xdr:rowOff>
    </xdr:from>
    <xdr:to>
      <xdr:col>20</xdr:col>
      <xdr:colOff>38100</xdr:colOff>
      <xdr:row>78</xdr:row>
      <xdr:rowOff>51443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42570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132792</xdr:rowOff>
    </xdr:from>
    <xdr:to>
      <xdr:col>15</xdr:col>
      <xdr:colOff>101600</xdr:colOff>
      <xdr:row>78</xdr:row>
      <xdr:rowOff>62942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54069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124859</xdr:rowOff>
    </xdr:from>
    <xdr:to>
      <xdr:col>10</xdr:col>
      <xdr:colOff>165100</xdr:colOff>
      <xdr:row>78</xdr:row>
      <xdr:rowOff>55009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46136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162601</xdr:rowOff>
    </xdr:from>
    <xdr:to>
      <xdr:col>6</xdr:col>
      <xdr:colOff>38100</xdr:colOff>
      <xdr:row>78</xdr:row>
      <xdr:rowOff>92751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83878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133939</xdr:rowOff>
    </xdr:from>
    <xdr:to>
      <xdr:col>24</xdr:col>
      <xdr:colOff>63500</xdr:colOff>
      <xdr:row>97</xdr:row>
      <xdr:rowOff>125743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93139"/>
          <a:ext cx="838200" cy="1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125743</xdr:rowOff>
    </xdr:from>
    <xdr:to>
      <xdr:col>19</xdr:col>
      <xdr:colOff>177800</xdr:colOff>
      <xdr:row>97</xdr:row>
      <xdr:rowOff>150771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756393"/>
          <a:ext cx="889000" cy="2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60017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144115</xdr:rowOff>
    </xdr:from>
    <xdr:to>
      <xdr:col>15</xdr:col>
      <xdr:colOff>50800</xdr:colOff>
      <xdr:row>97</xdr:row>
      <xdr:rowOff>150771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774765"/>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58529</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101941</xdr:rowOff>
    </xdr:from>
    <xdr:to>
      <xdr:col>10</xdr:col>
      <xdr:colOff>114300</xdr:colOff>
      <xdr:row>97</xdr:row>
      <xdr:rowOff>144115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732591"/>
          <a:ext cx="889000" cy="4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87332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91231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83139</xdr:rowOff>
    </xdr:from>
    <xdr:to>
      <xdr:col>24</xdr:col>
      <xdr:colOff>114300</xdr:colOff>
      <xdr:row>97</xdr:row>
      <xdr:rowOff>13289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61566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2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74943</xdr:rowOff>
    </xdr:from>
    <xdr:to>
      <xdr:col>20</xdr:col>
      <xdr:colOff>38100</xdr:colOff>
      <xdr:row>98</xdr:row>
      <xdr:rowOff>5093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167670</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99971</xdr:rowOff>
    </xdr:from>
    <xdr:to>
      <xdr:col>15</xdr:col>
      <xdr:colOff>101600</xdr:colOff>
      <xdr:row>98</xdr:row>
      <xdr:rowOff>30121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21248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2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93315</xdr:rowOff>
    </xdr:from>
    <xdr:to>
      <xdr:col>10</xdr:col>
      <xdr:colOff>165100</xdr:colOff>
      <xdr:row>98</xdr:row>
      <xdr:rowOff>23465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51141</xdr:rowOff>
    </xdr:from>
    <xdr:to>
      <xdr:col>6</xdr:col>
      <xdr:colOff>38100</xdr:colOff>
      <xdr:row>97</xdr:row>
      <xdr:rowOff>152741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8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143868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77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83110</xdr:rowOff>
    </xdr:from>
    <xdr:to>
      <xdr:col>54</xdr:col>
      <xdr:colOff>189865</xdr:colOff>
      <xdr:row>36</xdr:row>
      <xdr:rowOff>143752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26610"/>
          <a:ext cx="1270" cy="108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147579</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3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143752</xdr:rowOff>
    </xdr:from>
    <xdr:to>
      <xdr:col>55</xdr:col>
      <xdr:colOff>88900</xdr:colOff>
      <xdr:row>36</xdr:row>
      <xdr:rowOff>143752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3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29787</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83110</xdr:rowOff>
    </xdr:from>
    <xdr:to>
      <xdr:col>55</xdr:col>
      <xdr:colOff>88900</xdr:colOff>
      <xdr:row>30</xdr:row>
      <xdr:rowOff>83110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2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108376</xdr:rowOff>
    </xdr:from>
    <xdr:to>
      <xdr:col>55</xdr:col>
      <xdr:colOff>0</xdr:colOff>
      <xdr:row>36</xdr:row>
      <xdr:rowOff>41505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594776"/>
          <a:ext cx="838200" cy="6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16062</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4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164635</xdr:rowOff>
    </xdr:from>
    <xdr:to>
      <xdr:col>55</xdr:col>
      <xdr:colOff>50800</xdr:colOff>
      <xdr:row>35</xdr:row>
      <xdr:rowOff>94785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108376</xdr:rowOff>
    </xdr:from>
    <xdr:to>
      <xdr:col>50</xdr:col>
      <xdr:colOff>114300</xdr:colOff>
      <xdr:row>37</xdr:row>
      <xdr:rowOff>6706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594776"/>
          <a:ext cx="889000" cy="75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76001</xdr:rowOff>
    </xdr:from>
    <xdr:to>
      <xdr:col>50</xdr:col>
      <xdr:colOff>165100</xdr:colOff>
      <xdr:row>32</xdr:row>
      <xdr:rowOff>6151</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39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22678</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16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6706</xdr:rowOff>
    </xdr:from>
    <xdr:to>
      <xdr:col>45</xdr:col>
      <xdr:colOff>177800</xdr:colOff>
      <xdr:row>37</xdr:row>
      <xdr:rowOff>26366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350356"/>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103525</xdr:rowOff>
    </xdr:from>
    <xdr:to>
      <xdr:col>46</xdr:col>
      <xdr:colOff>38100</xdr:colOff>
      <xdr:row>36</xdr:row>
      <xdr:rowOff>33675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0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50202</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83111" y="587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9753</xdr:rowOff>
    </xdr:from>
    <xdr:to>
      <xdr:col>41</xdr:col>
      <xdr:colOff>50800</xdr:colOff>
      <xdr:row>37</xdr:row>
      <xdr:rowOff>26366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353403"/>
          <a:ext cx="889000" cy="1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145061</xdr:rowOff>
    </xdr:from>
    <xdr:to>
      <xdr:col>41</xdr:col>
      <xdr:colOff>101600</xdr:colOff>
      <xdr:row>36</xdr:row>
      <xdr:rowOff>75211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14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91738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592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164481</xdr:rowOff>
    </xdr:from>
    <xdr:to>
      <xdr:col>36</xdr:col>
      <xdr:colOff>165100</xdr:colOff>
      <xdr:row>36</xdr:row>
      <xdr:rowOff>94631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16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111158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162155</xdr:rowOff>
    </xdr:from>
    <xdr:to>
      <xdr:col>55</xdr:col>
      <xdr:colOff>50800</xdr:colOff>
      <xdr:row>36</xdr:row>
      <xdr:rowOff>92305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77082</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7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57576</xdr:rowOff>
    </xdr:from>
    <xdr:to>
      <xdr:col>50</xdr:col>
      <xdr:colOff>165100</xdr:colOff>
      <xdr:row>32</xdr:row>
      <xdr:rowOff>159176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54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150303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63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127356</xdr:rowOff>
    </xdr:from>
    <xdr:to>
      <xdr:col>46</xdr:col>
      <xdr:colOff>38100</xdr:colOff>
      <xdr:row>37</xdr:row>
      <xdr:rowOff>57506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2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48633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147016</xdr:rowOff>
    </xdr:from>
    <xdr:to>
      <xdr:col>41</xdr:col>
      <xdr:colOff>101600</xdr:colOff>
      <xdr:row>37</xdr:row>
      <xdr:rowOff>77166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3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68293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1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130403</xdr:rowOff>
    </xdr:from>
    <xdr:to>
      <xdr:col>36</xdr:col>
      <xdr:colOff>165100</xdr:colOff>
      <xdr:row>37</xdr:row>
      <xdr:rowOff>60553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51680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9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54085</xdr:rowOff>
    </xdr:from>
    <xdr:to>
      <xdr:col>55</xdr:col>
      <xdr:colOff>0</xdr:colOff>
      <xdr:row>57</xdr:row>
      <xdr:rowOff>58817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639300" y="9655285"/>
          <a:ext cx="838200" cy="17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134534</xdr:rowOff>
    </xdr:from>
    <xdr:to>
      <xdr:col>50</xdr:col>
      <xdr:colOff>114300</xdr:colOff>
      <xdr:row>57</xdr:row>
      <xdr:rowOff>58817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8750300" y="9735734"/>
          <a:ext cx="889000" cy="9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134534</xdr:rowOff>
    </xdr:from>
    <xdr:to>
      <xdr:col>45</xdr:col>
      <xdr:colOff>177800</xdr:colOff>
      <xdr:row>58</xdr:row>
      <xdr:rowOff>23485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7861300" y="9735734"/>
          <a:ext cx="889000" cy="2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157284</xdr:rowOff>
    </xdr:from>
    <xdr:to>
      <xdr:col>41</xdr:col>
      <xdr:colOff>50800</xdr:colOff>
      <xdr:row>58</xdr:row>
      <xdr:rowOff>23485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972300" y="9929934"/>
          <a:ext cx="889000" cy="3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80932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xdr:rowOff>
    </xdr:from>
    <xdr:to>
      <xdr:col>55</xdr:col>
      <xdr:colOff>50800</xdr:colOff>
      <xdr:row>56</xdr:row>
      <xdr:rowOff>104885</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6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26162</xdr:rowOff>
    </xdr:from>
    <xdr:ext cx="534377"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45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8017</xdr:rowOff>
    </xdr:from>
    <xdr:to>
      <xdr:col>50</xdr:col>
      <xdr:colOff>165100</xdr:colOff>
      <xdr:row>57</xdr:row>
      <xdr:rowOff>109617</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7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100744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83734</xdr:rowOff>
    </xdr:from>
    <xdr:to>
      <xdr:col>46</xdr:col>
      <xdr:colOff>38100</xdr:colOff>
      <xdr:row>57</xdr:row>
      <xdr:rowOff>13884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68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5011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7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144135</xdr:rowOff>
    </xdr:from>
    <xdr:to>
      <xdr:col>41</xdr:col>
      <xdr:colOff>101600</xdr:colOff>
      <xdr:row>58</xdr:row>
      <xdr:rowOff>74285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9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65412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100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106484</xdr:rowOff>
    </xdr:from>
    <xdr:to>
      <xdr:col>36</xdr:col>
      <xdr:colOff>165100</xdr:colOff>
      <xdr:row>58</xdr:row>
      <xdr:rowOff>36634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8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27761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97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55428</xdr:rowOff>
    </xdr:from>
    <xdr:to>
      <xdr:col>55</xdr:col>
      <xdr:colOff>0</xdr:colOff>
      <xdr:row>79</xdr:row>
      <xdr:rowOff>65208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99978"/>
          <a:ext cx="8382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60229</xdr:rowOff>
    </xdr:from>
    <xdr:to>
      <xdr:col>50</xdr:col>
      <xdr:colOff>114300</xdr:colOff>
      <xdr:row>79</xdr:row>
      <xdr:rowOff>65208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747529"/>
          <a:ext cx="889000" cy="8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60229</xdr:rowOff>
    </xdr:from>
    <xdr:to>
      <xdr:col>45</xdr:col>
      <xdr:colOff>177800</xdr:colOff>
      <xdr:row>79</xdr:row>
      <xdr:rowOff>81505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747529"/>
          <a:ext cx="889000" cy="8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162245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6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66173</xdr:rowOff>
    </xdr:from>
    <xdr:to>
      <xdr:col>41</xdr:col>
      <xdr:colOff>50800</xdr:colOff>
      <xdr:row>79</xdr:row>
      <xdr:rowOff>81505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610723"/>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107602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63270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4628</xdr:rowOff>
    </xdr:from>
    <xdr:to>
      <xdr:col>55</xdr:col>
      <xdr:colOff>50800</xdr:colOff>
      <xdr:row>79</xdr:row>
      <xdr:rowOff>106228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4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91005</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6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14408</xdr:rowOff>
    </xdr:from>
    <xdr:to>
      <xdr:col>50</xdr:col>
      <xdr:colOff>165100</xdr:colOff>
      <xdr:row>79</xdr:row>
      <xdr:rowOff>116008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107135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6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9429</xdr:rowOff>
    </xdr:from>
    <xdr:to>
      <xdr:col>46</xdr:col>
      <xdr:colOff>38100</xdr:colOff>
      <xdr:row>74</xdr:row>
      <xdr:rowOff>111029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6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127556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4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30705</xdr:rowOff>
    </xdr:from>
    <xdr:to>
      <xdr:col>41</xdr:col>
      <xdr:colOff>101600</xdr:colOff>
      <xdr:row>79</xdr:row>
      <xdr:rowOff>132305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123432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66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15373</xdr:rowOff>
    </xdr:from>
    <xdr:to>
      <xdr:col>36</xdr:col>
      <xdr:colOff>165100</xdr:colOff>
      <xdr:row>79</xdr:row>
      <xdr:rowOff>116973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108100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5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104848</xdr:rowOff>
    </xdr:from>
    <xdr:to>
      <xdr:col>55</xdr:col>
      <xdr:colOff>0</xdr:colOff>
      <xdr:row>97</xdr:row>
      <xdr:rowOff>81581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64048"/>
          <a:ext cx="838200" cy="1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36104</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6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81581</xdr:rowOff>
    </xdr:from>
    <xdr:to>
      <xdr:col>50</xdr:col>
      <xdr:colOff>114300</xdr:colOff>
      <xdr:row>98</xdr:row>
      <xdr:rowOff>60696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12231"/>
          <a:ext cx="889000" cy="15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119057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60696</xdr:rowOff>
    </xdr:from>
    <xdr:to>
      <xdr:col>45</xdr:col>
      <xdr:colOff>177800</xdr:colOff>
      <xdr:row>98</xdr:row>
      <xdr:rowOff>62419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62796"/>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17166</xdr:rowOff>
    </xdr:from>
    <xdr:to>
      <xdr:col>41</xdr:col>
      <xdr:colOff>50800</xdr:colOff>
      <xdr:row>98</xdr:row>
      <xdr:rowOff>62419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819266"/>
          <a:ext cx="889000" cy="4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54048</xdr:rowOff>
    </xdr:from>
    <xdr:to>
      <xdr:col>55</xdr:col>
      <xdr:colOff>50800</xdr:colOff>
      <xdr:row>96</xdr:row>
      <xdr:rowOff>155648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76925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6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30781</xdr:rowOff>
    </xdr:from>
    <xdr:to>
      <xdr:col>50</xdr:col>
      <xdr:colOff>165100</xdr:colOff>
      <xdr:row>97</xdr:row>
      <xdr:rowOff>132381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123508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9896</xdr:rowOff>
    </xdr:from>
    <xdr:to>
      <xdr:col>46</xdr:col>
      <xdr:colOff>38100</xdr:colOff>
      <xdr:row>98</xdr:row>
      <xdr:rowOff>111496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1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102623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11619</xdr:rowOff>
    </xdr:from>
    <xdr:to>
      <xdr:col>41</xdr:col>
      <xdr:colOff>101600</xdr:colOff>
      <xdr:row>98</xdr:row>
      <xdr:rowOff>113219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104346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137816</xdr:rowOff>
    </xdr:from>
    <xdr:to>
      <xdr:col>36</xdr:col>
      <xdr:colOff>165100</xdr:colOff>
      <xdr:row>98</xdr:row>
      <xdr:rowOff>67966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59093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84281</xdr:rowOff>
    </xdr:from>
    <xdr:to>
      <xdr:col>81</xdr:col>
      <xdr:colOff>50800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770831"/>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84281</xdr:rowOff>
    </xdr:from>
    <xdr:to>
      <xdr:col>76</xdr:col>
      <xdr:colOff>114300</xdr:colOff>
      <xdr:row>39</xdr:row>
      <xdr:rowOff>96865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770831"/>
          <a:ext cx="889000" cy="1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96865</xdr:rowOff>
    </xdr:from>
    <xdr:to>
      <xdr:col>71</xdr:col>
      <xdr:colOff>177800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783415"/>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137206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33481</xdr:rowOff>
    </xdr:from>
    <xdr:to>
      <xdr:col>76</xdr:col>
      <xdr:colOff>165100</xdr:colOff>
      <xdr:row>39</xdr:row>
      <xdr:rowOff>135081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7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126208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8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46065</xdr:rowOff>
    </xdr:from>
    <xdr:to>
      <xdr:col>72</xdr:col>
      <xdr:colOff>38100</xdr:colOff>
      <xdr:row>39</xdr:row>
      <xdr:rowOff>147665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73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138792</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825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3277</xdr:rowOff>
    </xdr:from>
    <xdr:to>
      <xdr:col>85</xdr:col>
      <xdr:colOff>127000</xdr:colOff>
      <xdr:row>79</xdr:row>
      <xdr:rowOff>10909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547827"/>
          <a:ext cx="8382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31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10909</xdr:rowOff>
    </xdr:from>
    <xdr:to>
      <xdr:col>81</xdr:col>
      <xdr:colOff>50800</xdr:colOff>
      <xdr:row>79</xdr:row>
      <xdr:rowOff>25642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555459"/>
          <a:ext cx="889000" cy="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68635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25642</xdr:rowOff>
    </xdr:from>
    <xdr:to>
      <xdr:col>76</xdr:col>
      <xdr:colOff>114300</xdr:colOff>
      <xdr:row>79</xdr:row>
      <xdr:rowOff>34379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570192"/>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61701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14833</xdr:rowOff>
    </xdr:from>
    <xdr:to>
      <xdr:col>71</xdr:col>
      <xdr:colOff>177800</xdr:colOff>
      <xdr:row>79</xdr:row>
      <xdr:rowOff>34379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559383"/>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123927</xdr:rowOff>
    </xdr:from>
    <xdr:to>
      <xdr:col>85</xdr:col>
      <xdr:colOff>177800</xdr:colOff>
      <xdr:row>79</xdr:row>
      <xdr:rowOff>54077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49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38854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41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131559</xdr:rowOff>
    </xdr:from>
    <xdr:to>
      <xdr:col>81</xdr:col>
      <xdr:colOff>101600</xdr:colOff>
      <xdr:row>79</xdr:row>
      <xdr:rowOff>61709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50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52836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59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146292</xdr:rowOff>
    </xdr:from>
    <xdr:to>
      <xdr:col>76</xdr:col>
      <xdr:colOff>165100</xdr:colOff>
      <xdr:row>79</xdr:row>
      <xdr:rowOff>76442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5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67569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6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155029</xdr:rowOff>
    </xdr:from>
    <xdr:to>
      <xdr:col>72</xdr:col>
      <xdr:colOff>38100</xdr:colOff>
      <xdr:row>79</xdr:row>
      <xdr:rowOff>85179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5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76306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6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135483</xdr:rowOff>
    </xdr:from>
    <xdr:to>
      <xdr:col>67</xdr:col>
      <xdr:colOff>101600</xdr:colOff>
      <xdr:row>79</xdr:row>
      <xdr:rowOff>65633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5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56760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60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58330</xdr:rowOff>
    </xdr:from>
    <xdr:to>
      <xdr:col>85</xdr:col>
      <xdr:colOff>127000</xdr:colOff>
      <xdr:row>97</xdr:row>
      <xdr:rowOff>87573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688980"/>
          <a:ext cx="838200" cy="2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132277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42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87573</xdr:rowOff>
    </xdr:from>
    <xdr:to>
      <xdr:col>81</xdr:col>
      <xdr:colOff>50800</xdr:colOff>
      <xdr:row>97</xdr:row>
      <xdr:rowOff>134528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718223"/>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95997</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3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109696</xdr:rowOff>
    </xdr:from>
    <xdr:to>
      <xdr:col>76</xdr:col>
      <xdr:colOff>114300</xdr:colOff>
      <xdr:row>97</xdr:row>
      <xdr:rowOff>134528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740346"/>
          <a:ext cx="889000" cy="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142242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4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109696</xdr:rowOff>
    </xdr:from>
    <xdr:to>
      <xdr:col>71</xdr:col>
      <xdr:colOff>177800</xdr:colOff>
      <xdr:row>97</xdr:row>
      <xdr:rowOff>124795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740346"/>
          <a:ext cx="889000" cy="1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158318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44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6538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4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7530</xdr:rowOff>
    </xdr:from>
    <xdr:to>
      <xdr:col>85</xdr:col>
      <xdr:colOff>177800</xdr:colOff>
      <xdr:row>97</xdr:row>
      <xdr:rowOff>109130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6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93907</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5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36773</xdr:rowOff>
    </xdr:from>
    <xdr:to>
      <xdr:col>81</xdr:col>
      <xdr:colOff>101600</xdr:colOff>
      <xdr:row>97</xdr:row>
      <xdr:rowOff>138373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6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129500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83728</xdr:rowOff>
    </xdr:from>
    <xdr:to>
      <xdr:col>76</xdr:col>
      <xdr:colOff>165100</xdr:colOff>
      <xdr:row>98</xdr:row>
      <xdr:rowOff>13878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5005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58896</xdr:rowOff>
    </xdr:from>
    <xdr:to>
      <xdr:col>72</xdr:col>
      <xdr:colOff>38100</xdr:colOff>
      <xdr:row>97</xdr:row>
      <xdr:rowOff>160496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6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151623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78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73995</xdr:rowOff>
    </xdr:from>
    <xdr:to>
      <xdr:col>67</xdr:col>
      <xdr:colOff>101600</xdr:colOff>
      <xdr:row>98</xdr:row>
      <xdr:rowOff>4145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0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166722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2711</xdr:rowOff>
    </xdr:from>
    <xdr:to>
      <xdr:col>116</xdr:col>
      <xdr:colOff>63500</xdr:colOff>
      <xdr:row>59</xdr:row>
      <xdr:rowOff>3321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1826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3321</xdr:rowOff>
    </xdr:from>
    <xdr:to>
      <xdr:col>111</xdr:col>
      <xdr:colOff>177800</xdr:colOff>
      <xdr:row>59</xdr:row>
      <xdr:rowOff>4007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188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4007</xdr:rowOff>
    </xdr:from>
    <xdr:to>
      <xdr:col>107</xdr:col>
      <xdr:colOff>50800</xdr:colOff>
      <xdr:row>59</xdr:row>
      <xdr:rowOff>4464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195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4426</xdr:rowOff>
    </xdr:from>
    <xdr:to>
      <xdr:col>102</xdr:col>
      <xdr:colOff>114300</xdr:colOff>
      <xdr:row>59</xdr:row>
      <xdr:rowOff>4464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1997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123361</xdr:rowOff>
    </xdr:from>
    <xdr:to>
      <xdr:col>116</xdr:col>
      <xdr:colOff>114300</xdr:colOff>
      <xdr:row>59</xdr:row>
      <xdr:rowOff>53511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43952</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123971</xdr:rowOff>
    </xdr:from>
    <xdr:to>
      <xdr:col>112</xdr:col>
      <xdr:colOff>38100</xdr:colOff>
      <xdr:row>59</xdr:row>
      <xdr:rowOff>54121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45248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124657</xdr:rowOff>
    </xdr:from>
    <xdr:to>
      <xdr:col>107</xdr:col>
      <xdr:colOff>101600</xdr:colOff>
      <xdr:row>59</xdr:row>
      <xdr:rowOff>54807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45934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125114</xdr:rowOff>
    </xdr:from>
    <xdr:to>
      <xdr:col>102</xdr:col>
      <xdr:colOff>165100</xdr:colOff>
      <xdr:row>59</xdr:row>
      <xdr:rowOff>55264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46391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125076</xdr:rowOff>
    </xdr:from>
    <xdr:to>
      <xdr:col>98</xdr:col>
      <xdr:colOff>38100</xdr:colOff>
      <xdr:row>59</xdr:row>
      <xdr:rowOff>55226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6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46353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82995</xdr:rowOff>
    </xdr:from>
    <xdr:to>
      <xdr:col>116</xdr:col>
      <xdr:colOff>63500</xdr:colOff>
      <xdr:row>78</xdr:row>
      <xdr:rowOff>100318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456095"/>
          <a:ext cx="8382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116095</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1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76708</xdr:rowOff>
    </xdr:from>
    <xdr:to>
      <xdr:col>111</xdr:col>
      <xdr:colOff>177800</xdr:colOff>
      <xdr:row>78</xdr:row>
      <xdr:rowOff>100318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278358"/>
          <a:ext cx="889000" cy="1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170260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2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76708</xdr:rowOff>
    </xdr:from>
    <xdr:to>
      <xdr:col>107</xdr:col>
      <xdr:colOff>50800</xdr:colOff>
      <xdr:row>77</xdr:row>
      <xdr:rowOff>103987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278358"/>
          <a:ext cx="8890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94721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103987</xdr:rowOff>
    </xdr:from>
    <xdr:to>
      <xdr:col>102</xdr:col>
      <xdr:colOff>114300</xdr:colOff>
      <xdr:row>77</xdr:row>
      <xdr:rowOff>135179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305637"/>
          <a:ext cx="889000" cy="3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84676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72102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32195</xdr:rowOff>
    </xdr:from>
    <xdr:to>
      <xdr:col>116</xdr:col>
      <xdr:colOff>114300</xdr:colOff>
      <xdr:row>78</xdr:row>
      <xdr:rowOff>133795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4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10622</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3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49518</xdr:rowOff>
    </xdr:from>
    <xdr:to>
      <xdr:col>112</xdr:col>
      <xdr:colOff>38100</xdr:colOff>
      <xdr:row>78</xdr:row>
      <xdr:rowOff>151118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4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142245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5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25908</xdr:rowOff>
    </xdr:from>
    <xdr:to>
      <xdr:col>107</xdr:col>
      <xdr:colOff>101600</xdr:colOff>
      <xdr:row>77</xdr:row>
      <xdr:rowOff>127508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118635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53187</xdr:rowOff>
    </xdr:from>
    <xdr:to>
      <xdr:col>102</xdr:col>
      <xdr:colOff>165100</xdr:colOff>
      <xdr:row>77</xdr:row>
      <xdr:rowOff>154787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145914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4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84379</xdr:rowOff>
    </xdr:from>
    <xdr:to>
      <xdr:col>98</xdr:col>
      <xdr:colOff>38100</xdr:colOff>
      <xdr:row>78</xdr:row>
      <xdr:rowOff>14529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2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5656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556,997</a:t>
          </a:r>
          <a:r>
            <a:rPr kumimoji="1" lang="ja-JP" altLang="en-US" sz="1300" baseline="0">
              <a:latin typeface="ＭＳ Ｐゴシック" panose="020B0600070205080204" pitchFamily="50" charset="-128"/>
              <a:ea typeface="ＭＳ Ｐゴシック" panose="020B0600070205080204" pitchFamily="50" charset="-128"/>
            </a:rPr>
            <a:t>円となっている。人件費は類似団体平均を上回っているものの、その他の経費については普通建設事業費を除き類似団体平均を下回っている。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普通建設事業費の増の要因は、新庁舎等の整備工事が本格化したことによるものであり、整備が完了する令和</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年度までは高止まりの傾向が続く見込みである。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補助費等は、特別定額給付金の皆減に伴い大きく減少しているが、令和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年度から公営企業法の適用会計となった下水道事業会計への補助金が計上されているため、令和元年度と比べると住民一人当たりコストは</a:t>
          </a:r>
          <a:r>
            <a:rPr kumimoji="1" lang="en-US" altLang="ja-JP" sz="1300" baseline="0">
              <a:latin typeface="ＭＳ Ｐゴシック" panose="020B0600070205080204" pitchFamily="50" charset="-128"/>
              <a:ea typeface="ＭＳ Ｐゴシック" panose="020B0600070205080204" pitchFamily="50" charset="-128"/>
            </a:rPr>
            <a:t>23,911</a:t>
          </a:r>
          <a:r>
            <a:rPr kumimoji="1" lang="ja-JP" altLang="en-US" sz="1300" baseline="0">
              <a:latin typeface="ＭＳ Ｐゴシック" panose="020B0600070205080204" pitchFamily="50" charset="-128"/>
              <a:ea typeface="ＭＳ Ｐゴシック" panose="020B0600070205080204" pitchFamily="50" charset="-128"/>
            </a:rPr>
            <a:t>円増加している。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一方で、繰出金は増加傾向にあり、令和元年度と比較すると住民一人当たりコストの減少幅は</a:t>
          </a:r>
          <a:r>
            <a:rPr kumimoji="1" lang="en-US" altLang="ja-JP" sz="1300" baseline="0">
              <a:latin typeface="ＭＳ Ｐゴシック" panose="020B0600070205080204" pitchFamily="50" charset="-128"/>
              <a:ea typeface="ＭＳ Ｐゴシック" panose="020B0600070205080204" pitchFamily="50" charset="-128"/>
            </a:rPr>
            <a:t>13,995</a:t>
          </a:r>
          <a:r>
            <a:rPr kumimoji="1" lang="ja-JP" altLang="en-US" sz="1300" baseline="0">
              <a:latin typeface="ＭＳ Ｐゴシック" panose="020B0600070205080204" pitchFamily="50" charset="-128"/>
              <a:ea typeface="ＭＳ Ｐゴシック" panose="020B0600070205080204" pitchFamily="50" charset="-128"/>
            </a:rPr>
            <a:t>円にとどまっており、各特別会計においても経費の削減、歳入の確保に努める必要がある。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また、扶助費は前年度に比べて大幅に増加しているが、国がコロナ対策として実施した子育て世帯臨時特別給付金や非課税世帯等臨時特別給付金の皆増に伴うものであり、令和４年度以降は元の水準にとどま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香川県善通寺市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31,037
30,768
39.93
18,606,699
17,287,529
971,364
8,385,464
11,823,614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126365</xdr:rowOff>
    </xdr:from>
    <xdr:to>
      <xdr:col>24</xdr:col>
      <xdr:colOff>63500</xdr:colOff>
      <xdr:row>36</xdr:row>
      <xdr:rowOff>137414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98565"/>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132461</xdr:rowOff>
    </xdr:from>
    <xdr:to>
      <xdr:col>19</xdr:col>
      <xdr:colOff>177800</xdr:colOff>
      <xdr:row>36</xdr:row>
      <xdr:rowOff>137414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0466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46829</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132461</xdr:rowOff>
    </xdr:from>
    <xdr:to>
      <xdr:col>15</xdr:col>
      <xdr:colOff>50800</xdr:colOff>
      <xdr:row>36</xdr:row>
      <xdr:rowOff>134823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0466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31589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117754</xdr:rowOff>
    </xdr:from>
    <xdr:to>
      <xdr:col>10</xdr:col>
      <xdr:colOff>114300</xdr:colOff>
      <xdr:row>36</xdr:row>
      <xdr:rowOff>134823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8995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75565</xdr:rowOff>
    </xdr:from>
    <xdr:to>
      <xdr:col>24</xdr:col>
      <xdr:colOff>114300</xdr:colOff>
      <xdr:row>37</xdr:row>
      <xdr:rowOff>5715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98442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86614</xdr:rowOff>
    </xdr:from>
    <xdr:to>
      <xdr:col>20</xdr:col>
      <xdr:colOff>38100</xdr:colOff>
      <xdr:row>37</xdr:row>
      <xdr:rowOff>16764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33291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81661</xdr:rowOff>
    </xdr:from>
    <xdr:to>
      <xdr:col>15</xdr:col>
      <xdr:colOff>101600</xdr:colOff>
      <xdr:row>37</xdr:row>
      <xdr:rowOff>11811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28338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2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84023</xdr:rowOff>
    </xdr:from>
    <xdr:to>
      <xdr:col>10</xdr:col>
      <xdr:colOff>165100</xdr:colOff>
      <xdr:row>37</xdr:row>
      <xdr:rowOff>14173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5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30700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66954</xdr:rowOff>
    </xdr:from>
    <xdr:to>
      <xdr:col>6</xdr:col>
      <xdr:colOff>38100</xdr:colOff>
      <xdr:row>36</xdr:row>
      <xdr:rowOff>168554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13631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130850</xdr:rowOff>
    </xdr:from>
    <xdr:to>
      <xdr:col>24</xdr:col>
      <xdr:colOff>63500</xdr:colOff>
      <xdr:row>57</xdr:row>
      <xdr:rowOff>77625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60600"/>
          <a:ext cx="838200" cy="28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130850</xdr:rowOff>
    </xdr:from>
    <xdr:to>
      <xdr:col>19</xdr:col>
      <xdr:colOff>177800</xdr:colOff>
      <xdr:row>58</xdr:row>
      <xdr:rowOff>70516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60600"/>
          <a:ext cx="889000" cy="45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55275</xdr:rowOff>
    </xdr:from>
    <xdr:to>
      <xdr:col>15</xdr:col>
      <xdr:colOff>50800</xdr:colOff>
      <xdr:row>58</xdr:row>
      <xdr:rowOff>70516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937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55275</xdr:rowOff>
    </xdr:from>
    <xdr:to>
      <xdr:col>10</xdr:col>
      <xdr:colOff>114300</xdr:colOff>
      <xdr:row>58</xdr:row>
      <xdr:rowOff>81169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99375"/>
          <a:ext cx="889000" cy="2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72610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98641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6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26825</xdr:rowOff>
    </xdr:from>
    <xdr:to>
      <xdr:col>24</xdr:col>
      <xdr:colOff>114300</xdr:colOff>
      <xdr:row>57</xdr:row>
      <xdr:rowOff>128425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9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49702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80050</xdr:rowOff>
    </xdr:from>
    <xdr:to>
      <xdr:col>20</xdr:col>
      <xdr:colOff>38100</xdr:colOff>
      <xdr:row>56</xdr:row>
      <xdr:rowOff>10200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0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19716</xdr:rowOff>
    </xdr:from>
    <xdr:to>
      <xdr:col>15</xdr:col>
      <xdr:colOff>101600</xdr:colOff>
      <xdr:row>58</xdr:row>
      <xdr:rowOff>121316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112443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5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4475</xdr:rowOff>
    </xdr:from>
    <xdr:to>
      <xdr:col>10</xdr:col>
      <xdr:colOff>165100</xdr:colOff>
      <xdr:row>58</xdr:row>
      <xdr:rowOff>106075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97202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4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30369</xdr:rowOff>
    </xdr:from>
    <xdr:to>
      <xdr:col>6</xdr:col>
      <xdr:colOff>38100</xdr:colOff>
      <xdr:row>58</xdr:row>
      <xdr:rowOff>131969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123096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29538</xdr:rowOff>
    </xdr:from>
    <xdr:to>
      <xdr:col>24</xdr:col>
      <xdr:colOff>63500</xdr:colOff>
      <xdr:row>76</xdr:row>
      <xdr:rowOff>151386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59738"/>
          <a:ext cx="838200" cy="1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89722</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77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151386</xdr:rowOff>
    </xdr:from>
    <xdr:to>
      <xdr:col>19</xdr:col>
      <xdr:colOff>177800</xdr:colOff>
      <xdr:row>77</xdr:row>
      <xdr:rowOff>2129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81586"/>
          <a:ext cx="8890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77996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2129</xdr:rowOff>
    </xdr:from>
    <xdr:to>
      <xdr:col>15</xdr:col>
      <xdr:colOff>50800</xdr:colOff>
      <xdr:row>77</xdr:row>
      <xdr:rowOff>28266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03779"/>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99288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2673</xdr:rowOff>
    </xdr:from>
    <xdr:to>
      <xdr:col>10</xdr:col>
      <xdr:colOff>114300</xdr:colOff>
      <xdr:row>77</xdr:row>
      <xdr:rowOff>28266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204323"/>
          <a:ext cx="889000" cy="2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134072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130633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150188</xdr:rowOff>
    </xdr:from>
    <xdr:to>
      <xdr:col>24</xdr:col>
      <xdr:colOff>114300</xdr:colOff>
      <xdr:row>76</xdr:row>
      <xdr:rowOff>80338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0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128615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8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100586</xdr:rowOff>
    </xdr:from>
    <xdr:to>
      <xdr:col>20</xdr:col>
      <xdr:colOff>38100</xdr:colOff>
      <xdr:row>77</xdr:row>
      <xdr:rowOff>30736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3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21863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122779</xdr:rowOff>
    </xdr:from>
    <xdr:to>
      <xdr:col>15</xdr:col>
      <xdr:colOff>101600</xdr:colOff>
      <xdr:row>77</xdr:row>
      <xdr:rowOff>52929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44056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4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148916</xdr:rowOff>
    </xdr:from>
    <xdr:to>
      <xdr:col>10</xdr:col>
      <xdr:colOff>165100</xdr:colOff>
      <xdr:row>77</xdr:row>
      <xdr:rowOff>79066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70193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7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123323</xdr:rowOff>
    </xdr:from>
    <xdr:to>
      <xdr:col>6</xdr:col>
      <xdr:colOff>38100</xdr:colOff>
      <xdr:row>77</xdr:row>
      <xdr:rowOff>53473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44600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4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98270</xdr:rowOff>
    </xdr:from>
    <xdr:to>
      <xdr:col>24</xdr:col>
      <xdr:colOff>63500</xdr:colOff>
      <xdr:row>98</xdr:row>
      <xdr:rowOff>4651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28920"/>
          <a:ext cx="838200" cy="7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4651</xdr:rowOff>
    </xdr:from>
    <xdr:to>
      <xdr:col>19</xdr:col>
      <xdr:colOff>177800</xdr:colOff>
      <xdr:row>98</xdr:row>
      <xdr:rowOff>17087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06751"/>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164564</xdr:rowOff>
    </xdr:from>
    <xdr:to>
      <xdr:col>15</xdr:col>
      <xdr:colOff>50800</xdr:colOff>
      <xdr:row>98</xdr:row>
      <xdr:rowOff>17087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95214"/>
          <a:ext cx="889000" cy="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164564</xdr:rowOff>
    </xdr:from>
    <xdr:to>
      <xdr:col>10</xdr:col>
      <xdr:colOff>114300</xdr:colOff>
      <xdr:row>98</xdr:row>
      <xdr:rowOff>23092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5214"/>
          <a:ext cx="8890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47470</xdr:rowOff>
    </xdr:from>
    <xdr:to>
      <xdr:col>24</xdr:col>
      <xdr:colOff>114300</xdr:colOff>
      <xdr:row>97</xdr:row>
      <xdr:rowOff>149070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133847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125301</xdr:rowOff>
    </xdr:from>
    <xdr:to>
      <xdr:col>20</xdr:col>
      <xdr:colOff>38100</xdr:colOff>
      <xdr:row>98</xdr:row>
      <xdr:rowOff>55451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46578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137737</xdr:rowOff>
    </xdr:from>
    <xdr:to>
      <xdr:col>15</xdr:col>
      <xdr:colOff>101600</xdr:colOff>
      <xdr:row>98</xdr:row>
      <xdr:rowOff>67887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59014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113764</xdr:rowOff>
    </xdr:from>
    <xdr:to>
      <xdr:col>10</xdr:col>
      <xdr:colOff>165100</xdr:colOff>
      <xdr:row>98</xdr:row>
      <xdr:rowOff>43914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35041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143742</xdr:rowOff>
    </xdr:from>
    <xdr:to>
      <xdr:col>6</xdr:col>
      <xdr:colOff>38100</xdr:colOff>
      <xdr:row>98</xdr:row>
      <xdr:rowOff>73892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132842</xdr:rowOff>
    </xdr:from>
    <xdr:to>
      <xdr:col>55</xdr:col>
      <xdr:colOff>0</xdr:colOff>
      <xdr:row>33</xdr:row>
      <xdr:rowOff>40259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5619242"/>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67556</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11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132842</xdr:rowOff>
    </xdr:from>
    <xdr:to>
      <xdr:col>50</xdr:col>
      <xdr:colOff>114300</xdr:colOff>
      <xdr:row>32</xdr:row>
      <xdr:rowOff>164160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61924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5148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164160</xdr:rowOff>
    </xdr:from>
    <xdr:to>
      <xdr:col>45</xdr:col>
      <xdr:colOff>177800</xdr:colOff>
      <xdr:row>35</xdr:row>
      <xdr:rowOff>6426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65056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347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149530</xdr:rowOff>
    </xdr:from>
    <xdr:to>
      <xdr:col>41</xdr:col>
      <xdr:colOff>50800</xdr:colOff>
      <xdr:row>35</xdr:row>
      <xdr:rowOff>6426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5978830"/>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22064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37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18407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160909</xdr:rowOff>
    </xdr:from>
    <xdr:to>
      <xdr:col>55</xdr:col>
      <xdr:colOff>50800</xdr:colOff>
      <xdr:row>33</xdr:row>
      <xdr:rowOff>91059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6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12336</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49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82042</xdr:rowOff>
    </xdr:from>
    <xdr:to>
      <xdr:col>50</xdr:col>
      <xdr:colOff>165100</xdr:colOff>
      <xdr:row>33</xdr:row>
      <xdr:rowOff>12192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5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28719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3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113360</xdr:rowOff>
    </xdr:from>
    <xdr:to>
      <xdr:col>46</xdr:col>
      <xdr:colOff>38100</xdr:colOff>
      <xdr:row>33</xdr:row>
      <xdr:rowOff>43510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5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60037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3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127076</xdr:rowOff>
    </xdr:from>
    <xdr:to>
      <xdr:col>41</xdr:col>
      <xdr:colOff>101600</xdr:colOff>
      <xdr:row>35</xdr:row>
      <xdr:rowOff>57226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9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73753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7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98730</xdr:rowOff>
    </xdr:from>
    <xdr:to>
      <xdr:col>36</xdr:col>
      <xdr:colOff>165100</xdr:colOff>
      <xdr:row>35</xdr:row>
      <xdr:rowOff>28880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9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45407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95626</xdr:rowOff>
    </xdr:from>
    <xdr:to>
      <xdr:col>55</xdr:col>
      <xdr:colOff>0</xdr:colOff>
      <xdr:row>57</xdr:row>
      <xdr:rowOff>96632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868276"/>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78618</xdr:rowOff>
    </xdr:from>
    <xdr:to>
      <xdr:col>50</xdr:col>
      <xdr:colOff>114300</xdr:colOff>
      <xdr:row>57</xdr:row>
      <xdr:rowOff>96632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851268"/>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112341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3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78618</xdr:rowOff>
    </xdr:from>
    <xdr:to>
      <xdr:col>45</xdr:col>
      <xdr:colOff>177800</xdr:colOff>
      <xdr:row>57</xdr:row>
      <xdr:rowOff>82893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851268"/>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142699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128567</xdr:rowOff>
    </xdr:from>
    <xdr:to>
      <xdr:col>41</xdr:col>
      <xdr:colOff>50800</xdr:colOff>
      <xdr:row>57</xdr:row>
      <xdr:rowOff>82893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729767"/>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44826</xdr:rowOff>
    </xdr:from>
    <xdr:to>
      <xdr:col>55</xdr:col>
      <xdr:colOff>50800</xdr:colOff>
      <xdr:row>57</xdr:row>
      <xdr:rowOff>146426</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23253</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7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45832</xdr:rowOff>
    </xdr:from>
    <xdr:to>
      <xdr:col>50</xdr:col>
      <xdr:colOff>165100</xdr:colOff>
      <xdr:row>57</xdr:row>
      <xdr:rowOff>147432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138559</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1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27818</xdr:rowOff>
    </xdr:from>
    <xdr:to>
      <xdr:col>46</xdr:col>
      <xdr:colOff>38100</xdr:colOff>
      <xdr:row>57</xdr:row>
      <xdr:rowOff>129418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120545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89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32093</xdr:rowOff>
    </xdr:from>
    <xdr:to>
      <xdr:col>41</xdr:col>
      <xdr:colOff>101600</xdr:colOff>
      <xdr:row>57</xdr:row>
      <xdr:rowOff>133693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124820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89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77767</xdr:rowOff>
    </xdr:from>
    <xdr:to>
      <xdr:col>36</xdr:col>
      <xdr:colOff>165100</xdr:colOff>
      <xdr:row>57</xdr:row>
      <xdr:rowOff>7917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170494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7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127257</xdr:rowOff>
    </xdr:from>
    <xdr:to>
      <xdr:col>55</xdr:col>
      <xdr:colOff>0</xdr:colOff>
      <xdr:row>78</xdr:row>
      <xdr:rowOff>57632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28907"/>
          <a:ext cx="838200" cy="10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53582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127257</xdr:rowOff>
    </xdr:from>
    <xdr:to>
      <xdr:col>50</xdr:col>
      <xdr:colOff>114300</xdr:colOff>
      <xdr:row>79</xdr:row>
      <xdr:rowOff>12664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28907"/>
          <a:ext cx="889000" cy="2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29732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12664</xdr:rowOff>
    </xdr:from>
    <xdr:to>
      <xdr:col>45</xdr:col>
      <xdr:colOff>177800</xdr:colOff>
      <xdr:row>79</xdr:row>
      <xdr:rowOff>13170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57214"/>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21175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13170</xdr:rowOff>
    </xdr:from>
    <xdr:to>
      <xdr:col>41</xdr:col>
      <xdr:colOff>50800</xdr:colOff>
      <xdr:row>79</xdr:row>
      <xdr:rowOff>20076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57720"/>
          <a:ext cx="8890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90850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88318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6832</xdr:rowOff>
    </xdr:from>
    <xdr:to>
      <xdr:col>55</xdr:col>
      <xdr:colOff>50800</xdr:colOff>
      <xdr:row>78</xdr:row>
      <xdr:rowOff>108432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156709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76457</xdr:rowOff>
    </xdr:from>
    <xdr:to>
      <xdr:col>50</xdr:col>
      <xdr:colOff>165100</xdr:colOff>
      <xdr:row>78</xdr:row>
      <xdr:rowOff>6607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7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169184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133314</xdr:rowOff>
    </xdr:from>
    <xdr:to>
      <xdr:col>46</xdr:col>
      <xdr:colOff>38100</xdr:colOff>
      <xdr:row>79</xdr:row>
      <xdr:rowOff>63464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54591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133820</xdr:rowOff>
    </xdr:from>
    <xdr:to>
      <xdr:col>41</xdr:col>
      <xdr:colOff>101600</xdr:colOff>
      <xdr:row>79</xdr:row>
      <xdr:rowOff>63970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55097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9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140726</xdr:rowOff>
    </xdr:from>
    <xdr:to>
      <xdr:col>36</xdr:col>
      <xdr:colOff>165100</xdr:colOff>
      <xdr:row>79</xdr:row>
      <xdr:rowOff>70876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62003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0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83907</xdr:rowOff>
    </xdr:from>
    <xdr:to>
      <xdr:col>55</xdr:col>
      <xdr:colOff>0</xdr:colOff>
      <xdr:row>97</xdr:row>
      <xdr:rowOff>106020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14557"/>
          <a:ext cx="838200" cy="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106020</xdr:rowOff>
    </xdr:from>
    <xdr:to>
      <xdr:col>50</xdr:col>
      <xdr:colOff>114300</xdr:colOff>
      <xdr:row>97</xdr:row>
      <xdr:rowOff>109426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36670"/>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109426</xdr:rowOff>
    </xdr:from>
    <xdr:to>
      <xdr:col>45</xdr:col>
      <xdr:colOff>177800</xdr:colOff>
      <xdr:row>97</xdr:row>
      <xdr:rowOff>133215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40076"/>
          <a:ext cx="889000" cy="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25908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133215</xdr:rowOff>
    </xdr:from>
    <xdr:to>
      <xdr:col>41</xdr:col>
      <xdr:colOff>50800</xdr:colOff>
      <xdr:row>97</xdr:row>
      <xdr:rowOff>134982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63865"/>
          <a:ext cx="889000" cy="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16467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33107</xdr:rowOff>
    </xdr:from>
    <xdr:to>
      <xdr:col>55</xdr:col>
      <xdr:colOff>50800</xdr:colOff>
      <xdr:row>97</xdr:row>
      <xdr:rowOff>134707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11534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55220</xdr:rowOff>
    </xdr:from>
    <xdr:to>
      <xdr:col>50</xdr:col>
      <xdr:colOff>165100</xdr:colOff>
      <xdr:row>97</xdr:row>
      <xdr:rowOff>156820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147947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58626</xdr:rowOff>
    </xdr:from>
    <xdr:to>
      <xdr:col>46</xdr:col>
      <xdr:colOff>38100</xdr:colOff>
      <xdr:row>97</xdr:row>
      <xdr:rowOff>160226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151353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82415</xdr:rowOff>
    </xdr:from>
    <xdr:to>
      <xdr:col>41</xdr:col>
      <xdr:colOff>101600</xdr:colOff>
      <xdr:row>98</xdr:row>
      <xdr:rowOff>12565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0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84182</xdr:rowOff>
    </xdr:from>
    <xdr:to>
      <xdr:col>36</xdr:col>
      <xdr:colOff>165100</xdr:colOff>
      <xdr:row>98</xdr:row>
      <xdr:rowOff>14332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5459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39704</xdr:rowOff>
    </xdr:from>
    <xdr:to>
      <xdr:col>85</xdr:col>
      <xdr:colOff>127000</xdr:colOff>
      <xdr:row>38</xdr:row>
      <xdr:rowOff>136337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54804"/>
          <a:ext cx="838200" cy="9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159195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39704</xdr:rowOff>
    </xdr:from>
    <xdr:to>
      <xdr:col>81</xdr:col>
      <xdr:colOff>50800</xdr:colOff>
      <xdr:row>38</xdr:row>
      <xdr:rowOff>108839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54804"/>
          <a:ext cx="889000" cy="6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21012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2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157792</xdr:rowOff>
    </xdr:from>
    <xdr:to>
      <xdr:col>76</xdr:col>
      <xdr:colOff>114300</xdr:colOff>
      <xdr:row>38</xdr:row>
      <xdr:rowOff>108839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01442"/>
          <a:ext cx="889000" cy="12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86000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157792</xdr:rowOff>
    </xdr:from>
    <xdr:to>
      <xdr:col>71</xdr:col>
      <xdr:colOff>177800</xdr:colOff>
      <xdr:row>38</xdr:row>
      <xdr:rowOff>134410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01442"/>
          <a:ext cx="889000" cy="1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122282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2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117775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1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85537</xdr:rowOff>
    </xdr:from>
    <xdr:to>
      <xdr:col>85</xdr:col>
      <xdr:colOff>177800</xdr:colOff>
      <xdr:row>39</xdr:row>
      <xdr:rowOff>15687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0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160354</xdr:rowOff>
    </xdr:from>
    <xdr:to>
      <xdr:col>81</xdr:col>
      <xdr:colOff>101600</xdr:colOff>
      <xdr:row>38</xdr:row>
      <xdr:rowOff>90504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81631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58039</xdr:rowOff>
    </xdr:from>
    <xdr:to>
      <xdr:col>76</xdr:col>
      <xdr:colOff>165100</xdr:colOff>
      <xdr:row>38</xdr:row>
      <xdr:rowOff>159639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150766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6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106992</xdr:rowOff>
    </xdr:from>
    <xdr:to>
      <xdr:col>72</xdr:col>
      <xdr:colOff>38100</xdr:colOff>
      <xdr:row>38</xdr:row>
      <xdr:rowOff>37142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28269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83610</xdr:rowOff>
    </xdr:from>
    <xdr:to>
      <xdr:col>67</xdr:col>
      <xdr:colOff>101600</xdr:colOff>
      <xdr:row>39</xdr:row>
      <xdr:rowOff>13760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4887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75797</xdr:rowOff>
    </xdr:from>
    <xdr:to>
      <xdr:col>85</xdr:col>
      <xdr:colOff>127000</xdr:colOff>
      <xdr:row>57</xdr:row>
      <xdr:rowOff>53147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676997"/>
          <a:ext cx="838200" cy="1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124198</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2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42842</xdr:rowOff>
    </xdr:from>
    <xdr:to>
      <xdr:col>81</xdr:col>
      <xdr:colOff>50800</xdr:colOff>
      <xdr:row>57</xdr:row>
      <xdr:rowOff>53147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644042"/>
          <a:ext cx="889000" cy="18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89526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42842</xdr:rowOff>
    </xdr:from>
    <xdr:to>
      <xdr:col>76</xdr:col>
      <xdr:colOff>114300</xdr:colOff>
      <xdr:row>57</xdr:row>
      <xdr:rowOff>134611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644042"/>
          <a:ext cx="889000" cy="2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91010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83538</xdr:rowOff>
    </xdr:from>
    <xdr:to>
      <xdr:col>71</xdr:col>
      <xdr:colOff>177800</xdr:colOff>
      <xdr:row>57</xdr:row>
      <xdr:rowOff>134611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56188"/>
          <a:ext cx="889000" cy="5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24997</xdr:rowOff>
    </xdr:from>
    <xdr:to>
      <xdr:col>85</xdr:col>
      <xdr:colOff>177800</xdr:colOff>
      <xdr:row>56</xdr:row>
      <xdr:rowOff>126597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47874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7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2347</xdr:rowOff>
    </xdr:from>
    <xdr:to>
      <xdr:col>81</xdr:col>
      <xdr:colOff>101600</xdr:colOff>
      <xdr:row>57</xdr:row>
      <xdr:rowOff>103947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95074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6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163492</xdr:rowOff>
    </xdr:from>
    <xdr:to>
      <xdr:col>76</xdr:col>
      <xdr:colOff>165100</xdr:colOff>
      <xdr:row>56</xdr:row>
      <xdr:rowOff>93642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110169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3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83811</xdr:rowOff>
    </xdr:from>
    <xdr:to>
      <xdr:col>72</xdr:col>
      <xdr:colOff>38100</xdr:colOff>
      <xdr:row>58</xdr:row>
      <xdr:rowOff>13961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5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32738</xdr:rowOff>
    </xdr:from>
    <xdr:to>
      <xdr:col>67</xdr:col>
      <xdr:colOff>101600</xdr:colOff>
      <xdr:row>57</xdr:row>
      <xdr:rowOff>134338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0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125465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84280</xdr:rowOff>
    </xdr:from>
    <xdr:to>
      <xdr:col>81</xdr:col>
      <xdr:colOff>50800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628830"/>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84280</xdr:rowOff>
    </xdr:from>
    <xdr:to>
      <xdr:col>76</xdr:col>
      <xdr:colOff>114300</xdr:colOff>
      <xdr:row>79</xdr:row>
      <xdr:rowOff>96865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628830"/>
          <a:ext cx="8890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96865</xdr:rowOff>
    </xdr:from>
    <xdr:to>
      <xdr:col>71</xdr:col>
      <xdr:colOff>177800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641415"/>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137206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33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33480</xdr:rowOff>
    </xdr:from>
    <xdr:to>
      <xdr:col>76</xdr:col>
      <xdr:colOff>165100</xdr:colOff>
      <xdr:row>79</xdr:row>
      <xdr:rowOff>135080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126207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7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46065</xdr:rowOff>
    </xdr:from>
    <xdr:to>
      <xdr:col>72</xdr:col>
      <xdr:colOff>38100</xdr:colOff>
      <xdr:row>79</xdr:row>
      <xdr:rowOff>147665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138792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6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3277</xdr:rowOff>
    </xdr:from>
    <xdr:to>
      <xdr:col>85</xdr:col>
      <xdr:colOff>127000</xdr:colOff>
      <xdr:row>99</xdr:row>
      <xdr:rowOff>10909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76827"/>
          <a:ext cx="8382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60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10909</xdr:rowOff>
    </xdr:from>
    <xdr:to>
      <xdr:col>81</xdr:col>
      <xdr:colOff>50800</xdr:colOff>
      <xdr:row>99</xdr:row>
      <xdr:rowOff>25642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84459"/>
          <a:ext cx="889000" cy="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68635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25642</xdr:rowOff>
    </xdr:from>
    <xdr:to>
      <xdr:col>76</xdr:col>
      <xdr:colOff>114300</xdr:colOff>
      <xdr:row>99</xdr:row>
      <xdr:rowOff>34379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99192"/>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14833</xdr:rowOff>
    </xdr:from>
    <xdr:to>
      <xdr:col>71</xdr:col>
      <xdr:colOff>177800</xdr:colOff>
      <xdr:row>99</xdr:row>
      <xdr:rowOff>34379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988383"/>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57166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123927</xdr:rowOff>
    </xdr:from>
    <xdr:to>
      <xdr:col>85</xdr:col>
      <xdr:colOff>177800</xdr:colOff>
      <xdr:row>99</xdr:row>
      <xdr:rowOff>54077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38854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131559</xdr:rowOff>
    </xdr:from>
    <xdr:to>
      <xdr:col>81</xdr:col>
      <xdr:colOff>101600</xdr:colOff>
      <xdr:row>99</xdr:row>
      <xdr:rowOff>61709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3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52836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146292</xdr:rowOff>
    </xdr:from>
    <xdr:to>
      <xdr:col>76</xdr:col>
      <xdr:colOff>165100</xdr:colOff>
      <xdr:row>99</xdr:row>
      <xdr:rowOff>76442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67569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70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155029</xdr:rowOff>
    </xdr:from>
    <xdr:to>
      <xdr:col>72</xdr:col>
      <xdr:colOff>38100</xdr:colOff>
      <xdr:row>99</xdr:row>
      <xdr:rowOff>85179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5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76306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4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135483</xdr:rowOff>
    </xdr:from>
    <xdr:to>
      <xdr:col>67</xdr:col>
      <xdr:colOff>101600</xdr:colOff>
      <xdr:row>99</xdr:row>
      <xdr:rowOff>65633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56760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703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民生費は、国の子育て世帯臨時特別給付金や非課税世帯等臨時特別給付金の実施に伴い増加している。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は、ごみ収集業務を雇用促進等のためシルバー人材センターに委託していることから、類似団体平均を上回っている。今後は、ごみ収集業務を民間委託する方針で検討を進めており、委託後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の住民一人当たりコストが大幅に減となっているが、特別定額給付金事業の終了に伴うものであり、類似団体平均も同様に減となっている。当該平均値をわずかではあるが上回っているのは、新庁舎整備に要する経費が主な要因であり、整備が完了する令和４年同以降は減少する見込みである。</a:t>
          </a:r>
        </a:p>
        <a:p>
          <a:r>
            <a:rPr kumimoji="1" lang="ja-JP" altLang="en-US" sz="1300">
              <a:latin typeface="ＭＳ Ｐゴシック" panose="020B0600070205080204" pitchFamily="50" charset="-128"/>
              <a:ea typeface="ＭＳ Ｐゴシック" panose="020B0600070205080204" pitchFamily="50" charset="-128"/>
            </a:rPr>
            <a:t>　教育費が前年度から大きく増加し、類似団体平均を上回った要因についても、新庁舎と合わせて整備している新図書館の工事費等によるものであり、整備完了後は減少する見込みである。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公債費は、近年の大型事業に係る起債の元利償還に伴い増加傾向にあるものの、これまでの市債発行抑制策の影響から類似団体と比べると低い水準で推移している。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国の非課税世帯等臨時特別給付金の実施が年度末から翌年度にかけて実施されることとなったことから、歳出決算額よりも多くの国庫支出金を収入したことに加え、子育て世帯臨時特別給付金などのその他の臨時的な国庫支出金についても歳出決算額に比べて過大に収入したことが影響し、実質収支額が大幅に増加した。一方で、その他のコロナ対策に要する経費の財源等として、財政調整基金を取り崩した結果、当該基金の標準財政規模比は前年度から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香川県善通寺市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すべての会計において、赤字は発生しておらず、全体的に財政状況は健全であるといえる。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年度から黒字化に転じている一方で、コロナによる個人所得の減に伴う保険税収入の減が見込まれ、場合によっては一般会計による財政補てんが生じるため、より一層の負担と給付の適正化に努める。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については、要介護認定者数は横ばいとなっており、今後も介護保険制度の安定した運営を行うため、市独自の介護予防・生活支援サービスの充実を図るとともに、認定調査の適正化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36001;&#25919;&#20418;/51%20&#35519;&#26619;&#12539;&#36890;&#30693;%20&#31561;/01%20&#30476;&#35519;&#26619;/&#20196;&#21644;05&#24180;&#24230;/36&#12288;R3&#36001;&#25919;&#29366;&#27841;&#36039;&#26009;&#38598;&#65288;2&#22238;&#30446;&#65289;/01&#12288;&#22238;&#31572;/&#12304;&#36001;&#25919;&#29366;&#27841;&#36039;&#26009;&#38598;&#12305;_372048_&#21892;&#36890;&#23546;&#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CV51">
            <v>13.5</v>
          </cell>
        </row>
        <row r="53">
          <cell r="BP53">
            <v>77.099999999999994</v>
          </cell>
          <cell r="BX53">
            <v>78.3</v>
          </cell>
          <cell r="CF53">
            <v>78.099999999999994</v>
          </cell>
          <cell r="CN53">
            <v>78.400000000000006</v>
          </cell>
          <cell r="CV53">
            <v>79.3</v>
          </cell>
        </row>
        <row r="55">
          <cell r="AN55" t="str">
            <v>類似団体内平均値</v>
          </cell>
          <cell r="BP55">
            <v>37.700000000000003</v>
          </cell>
          <cell r="BX55">
            <v>37.9</v>
          </cell>
          <cell r="CF55">
            <v>38.700000000000003</v>
          </cell>
          <cell r="CN55">
            <v>32.5</v>
          </cell>
          <cell r="CV55">
            <v>23</v>
          </cell>
        </row>
        <row r="57">
          <cell r="BP57">
            <v>59.4</v>
          </cell>
          <cell r="BX57">
            <v>60.7</v>
          </cell>
          <cell r="CF57">
            <v>61.4</v>
          </cell>
          <cell r="CN57">
            <v>62.6</v>
          </cell>
          <cell r="CV57">
            <v>62.8</v>
          </cell>
        </row>
        <row r="72">
          <cell r="BP72" t="str">
            <v>H29</v>
          </cell>
          <cell r="BX72" t="str">
            <v>H30</v>
          </cell>
          <cell r="CF72" t="str">
            <v>R01</v>
          </cell>
          <cell r="CN72" t="str">
            <v>R02</v>
          </cell>
          <cell r="CV72" t="str">
            <v>R03</v>
          </cell>
        </row>
        <row r="73">
          <cell r="AN73" t="str">
            <v>当該団体値</v>
          </cell>
          <cell r="CV73">
            <v>13.5</v>
          </cell>
        </row>
        <row r="75">
          <cell r="BP75">
            <v>5</v>
          </cell>
          <cell r="BX75">
            <v>5.0999999999999996</v>
          </cell>
          <cell r="CF75">
            <v>5.0999999999999996</v>
          </cell>
          <cell r="CN75">
            <v>5.5</v>
          </cell>
          <cell r="CV75">
            <v>5.8</v>
          </cell>
        </row>
        <row r="77">
          <cell r="AN77" t="str">
            <v>類似団体内平均値</v>
          </cell>
          <cell r="BP77">
            <v>37.700000000000003</v>
          </cell>
          <cell r="BX77">
            <v>37.9</v>
          </cell>
          <cell r="CF77">
            <v>38.700000000000003</v>
          </cell>
          <cell r="CN77">
            <v>32.5</v>
          </cell>
          <cell r="CV77">
            <v>23</v>
          </cell>
        </row>
        <row r="79">
          <cell r="BP79">
            <v>8.9</v>
          </cell>
          <cell r="BX79">
            <v>8.6999999999999993</v>
          </cell>
          <cell r="CF79">
            <v>8.8000000000000007</v>
          </cell>
          <cell r="CN79">
            <v>8.6999999999999993</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7" customWidth="1"/>
    <col min="12" max="12" width="2.1796875" style="177" customWidth="1"/>
    <col min="13" max="17" width="2.36328125" style="177" customWidth="1"/>
    <col min="18" max="119" width="2.08984375" style="177" customWidth="1"/>
    <col min="120" max="16384" width="0" style="177" hidden="1"/>
  </cols>
  <sheetData>
    <row r="1" spans="1:119" ht="33" customHeight="1" x14ac:dyDescent="0.2">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 thickBot="1" x14ac:dyDescent="0.25">
      <c r="B2" s="179" t="s">
        <v>81</v>
      </c>
      <c r="C2" s="179"/>
      <c r="D2" s="180"/>
    </row>
    <row r="3" spans="1:119" ht="18.75" customHeight="1" thickBot="1" x14ac:dyDescent="0.25">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2">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18606699</v>
      </c>
      <c r="BO4" s="374"/>
      <c r="BP4" s="374"/>
      <c r="BQ4" s="374"/>
      <c r="BR4" s="374"/>
      <c r="BS4" s="374"/>
      <c r="BT4" s="374"/>
      <c r="BU4" s="375"/>
      <c r="BV4" s="373">
        <v>19158633</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11.6</v>
      </c>
      <c r="CU4" s="380"/>
      <c r="CV4" s="380"/>
      <c r="CW4" s="380"/>
      <c r="CX4" s="380"/>
      <c r="CY4" s="380"/>
      <c r="CZ4" s="380"/>
      <c r="DA4" s="381"/>
      <c r="DB4" s="379">
        <v>8.6999999999999993</v>
      </c>
      <c r="DC4" s="380"/>
      <c r="DD4" s="380"/>
      <c r="DE4" s="380"/>
      <c r="DF4" s="380"/>
      <c r="DG4" s="380"/>
      <c r="DH4" s="380"/>
      <c r="DI4" s="381"/>
    </row>
    <row r="5" spans="1:119" ht="18.75" customHeight="1" x14ac:dyDescent="0.2">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17287529</v>
      </c>
      <c r="BO5" s="411"/>
      <c r="BP5" s="411"/>
      <c r="BQ5" s="411"/>
      <c r="BR5" s="411"/>
      <c r="BS5" s="411"/>
      <c r="BT5" s="411"/>
      <c r="BU5" s="412"/>
      <c r="BV5" s="410">
        <v>18334479</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90.3</v>
      </c>
      <c r="CU5" s="408"/>
      <c r="CV5" s="408"/>
      <c r="CW5" s="408"/>
      <c r="CX5" s="408"/>
      <c r="CY5" s="408"/>
      <c r="CZ5" s="408"/>
      <c r="DA5" s="409"/>
      <c r="DB5" s="407">
        <v>93.8</v>
      </c>
      <c r="DC5" s="408"/>
      <c r="DD5" s="408"/>
      <c r="DE5" s="408"/>
      <c r="DF5" s="408"/>
      <c r="DG5" s="408"/>
      <c r="DH5" s="408"/>
      <c r="DI5" s="409"/>
    </row>
    <row r="6" spans="1:119" ht="18.75" customHeight="1" x14ac:dyDescent="0.2">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1319170</v>
      </c>
      <c r="BO6" s="411"/>
      <c r="BP6" s="411"/>
      <c r="BQ6" s="411"/>
      <c r="BR6" s="411"/>
      <c r="BS6" s="411"/>
      <c r="BT6" s="411"/>
      <c r="BU6" s="412"/>
      <c r="BV6" s="410">
        <v>824154</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95.6</v>
      </c>
      <c r="CU6" s="448"/>
      <c r="CV6" s="448"/>
      <c r="CW6" s="448"/>
      <c r="CX6" s="448"/>
      <c r="CY6" s="448"/>
      <c r="CZ6" s="448"/>
      <c r="DA6" s="449"/>
      <c r="DB6" s="447">
        <v>98.3</v>
      </c>
      <c r="DC6" s="448"/>
      <c r="DD6" s="448"/>
      <c r="DE6" s="448"/>
      <c r="DF6" s="448"/>
      <c r="DG6" s="448"/>
      <c r="DH6" s="448"/>
      <c r="DI6" s="449"/>
    </row>
    <row r="7" spans="1:119" ht="18.75" customHeight="1" x14ac:dyDescent="0.2">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347806</v>
      </c>
      <c r="BO7" s="411"/>
      <c r="BP7" s="411"/>
      <c r="BQ7" s="411"/>
      <c r="BR7" s="411"/>
      <c r="BS7" s="411"/>
      <c r="BT7" s="411"/>
      <c r="BU7" s="412"/>
      <c r="BV7" s="410">
        <v>126633</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8385464</v>
      </c>
      <c r="CU7" s="411"/>
      <c r="CV7" s="411"/>
      <c r="CW7" s="411"/>
      <c r="CX7" s="411"/>
      <c r="CY7" s="411"/>
      <c r="CZ7" s="411"/>
      <c r="DA7" s="412"/>
      <c r="DB7" s="410">
        <v>8003925</v>
      </c>
      <c r="DC7" s="411"/>
      <c r="DD7" s="411"/>
      <c r="DE7" s="411"/>
      <c r="DF7" s="411"/>
      <c r="DG7" s="411"/>
      <c r="DH7" s="411"/>
      <c r="DI7" s="412"/>
    </row>
    <row r="8" spans="1:119" ht="18.75" customHeight="1" thickBot="1" x14ac:dyDescent="0.25">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94</v>
      </c>
      <c r="AV8" s="443"/>
      <c r="AW8" s="443"/>
      <c r="AX8" s="443"/>
      <c r="AY8" s="444" t="s">
        <v>109</v>
      </c>
      <c r="AZ8" s="445"/>
      <c r="BA8" s="445"/>
      <c r="BB8" s="445"/>
      <c r="BC8" s="445"/>
      <c r="BD8" s="445"/>
      <c r="BE8" s="445"/>
      <c r="BF8" s="445"/>
      <c r="BG8" s="445"/>
      <c r="BH8" s="445"/>
      <c r="BI8" s="445"/>
      <c r="BJ8" s="445"/>
      <c r="BK8" s="445"/>
      <c r="BL8" s="445"/>
      <c r="BM8" s="446"/>
      <c r="BN8" s="410">
        <v>971364</v>
      </c>
      <c r="BO8" s="411"/>
      <c r="BP8" s="411"/>
      <c r="BQ8" s="411"/>
      <c r="BR8" s="411"/>
      <c r="BS8" s="411"/>
      <c r="BT8" s="411"/>
      <c r="BU8" s="412"/>
      <c r="BV8" s="410">
        <v>697521</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0.52</v>
      </c>
      <c r="CU8" s="451"/>
      <c r="CV8" s="451"/>
      <c r="CW8" s="451"/>
      <c r="CX8" s="451"/>
      <c r="CY8" s="451"/>
      <c r="CZ8" s="451"/>
      <c r="DA8" s="452"/>
      <c r="DB8" s="450">
        <v>0.53</v>
      </c>
      <c r="DC8" s="451"/>
      <c r="DD8" s="451"/>
      <c r="DE8" s="451"/>
      <c r="DF8" s="451"/>
      <c r="DG8" s="451"/>
      <c r="DH8" s="451"/>
      <c r="DI8" s="452"/>
    </row>
    <row r="9" spans="1:119" ht="18.75" customHeight="1" thickBot="1" x14ac:dyDescent="0.25">
      <c r="A9" s="178"/>
      <c r="B9" s="404" t="s">
        <v>111</v>
      </c>
      <c r="C9" s="405"/>
      <c r="D9" s="405"/>
      <c r="E9" s="405"/>
      <c r="F9" s="405"/>
      <c r="G9" s="405"/>
      <c r="H9" s="405"/>
      <c r="I9" s="405"/>
      <c r="J9" s="405"/>
      <c r="K9" s="453"/>
      <c r="L9" s="454" t="s">
        <v>112</v>
      </c>
      <c r="M9" s="455"/>
      <c r="N9" s="455"/>
      <c r="O9" s="455"/>
      <c r="P9" s="455"/>
      <c r="Q9" s="456"/>
      <c r="R9" s="457">
        <v>31631</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115</v>
      </c>
      <c r="AV9" s="443"/>
      <c r="AW9" s="443"/>
      <c r="AX9" s="443"/>
      <c r="AY9" s="444" t="s">
        <v>116</v>
      </c>
      <c r="AZ9" s="445"/>
      <c r="BA9" s="445"/>
      <c r="BB9" s="445"/>
      <c r="BC9" s="445"/>
      <c r="BD9" s="445"/>
      <c r="BE9" s="445"/>
      <c r="BF9" s="445"/>
      <c r="BG9" s="445"/>
      <c r="BH9" s="445"/>
      <c r="BI9" s="445"/>
      <c r="BJ9" s="445"/>
      <c r="BK9" s="445"/>
      <c r="BL9" s="445"/>
      <c r="BM9" s="446"/>
      <c r="BN9" s="410">
        <v>273843</v>
      </c>
      <c r="BO9" s="411"/>
      <c r="BP9" s="411"/>
      <c r="BQ9" s="411"/>
      <c r="BR9" s="411"/>
      <c r="BS9" s="411"/>
      <c r="BT9" s="411"/>
      <c r="BU9" s="412"/>
      <c r="BV9" s="410">
        <v>-68507</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9.1999999999999993</v>
      </c>
      <c r="CU9" s="408"/>
      <c r="CV9" s="408"/>
      <c r="CW9" s="408"/>
      <c r="CX9" s="408"/>
      <c r="CY9" s="408"/>
      <c r="CZ9" s="408"/>
      <c r="DA9" s="409"/>
      <c r="DB9" s="407">
        <v>9.8000000000000007</v>
      </c>
      <c r="DC9" s="408"/>
      <c r="DD9" s="408"/>
      <c r="DE9" s="408"/>
      <c r="DF9" s="408"/>
      <c r="DG9" s="408"/>
      <c r="DH9" s="408"/>
      <c r="DI9" s="409"/>
    </row>
    <row r="10" spans="1:119" ht="18.75" customHeight="1" thickBot="1" x14ac:dyDescent="0.25">
      <c r="A10" s="178"/>
      <c r="B10" s="404"/>
      <c r="C10" s="405"/>
      <c r="D10" s="405"/>
      <c r="E10" s="405"/>
      <c r="F10" s="405"/>
      <c r="G10" s="405"/>
      <c r="H10" s="405"/>
      <c r="I10" s="405"/>
      <c r="J10" s="405"/>
      <c r="K10" s="453"/>
      <c r="L10" s="460" t="s">
        <v>118</v>
      </c>
      <c r="M10" s="440"/>
      <c r="N10" s="440"/>
      <c r="O10" s="440"/>
      <c r="P10" s="440"/>
      <c r="Q10" s="441"/>
      <c r="R10" s="461">
        <v>32927</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101315</v>
      </c>
      <c r="BO10" s="411"/>
      <c r="BP10" s="411"/>
      <c r="BQ10" s="411"/>
      <c r="BR10" s="411"/>
      <c r="BS10" s="411"/>
      <c r="BT10" s="411"/>
      <c r="BU10" s="412"/>
      <c r="BV10" s="410">
        <v>401979</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129</v>
      </c>
      <c r="DC11" s="451"/>
      <c r="DD11" s="451"/>
      <c r="DE11" s="451"/>
      <c r="DF11" s="451"/>
      <c r="DG11" s="451"/>
      <c r="DH11" s="451"/>
      <c r="DI11" s="452"/>
    </row>
    <row r="12" spans="1:119" ht="18.75" customHeight="1" x14ac:dyDescent="0.2">
      <c r="A12" s="178"/>
      <c r="B12" s="470" t="s">
        <v>130</v>
      </c>
      <c r="C12" s="471"/>
      <c r="D12" s="471"/>
      <c r="E12" s="471"/>
      <c r="F12" s="471"/>
      <c r="G12" s="471"/>
      <c r="H12" s="471"/>
      <c r="I12" s="471"/>
      <c r="J12" s="471"/>
      <c r="K12" s="472"/>
      <c r="L12" s="479" t="s">
        <v>131</v>
      </c>
      <c r="M12" s="480"/>
      <c r="N12" s="480"/>
      <c r="O12" s="480"/>
      <c r="P12" s="480"/>
      <c r="Q12" s="481"/>
      <c r="R12" s="482">
        <v>31037</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135</v>
      </c>
      <c r="AV12" s="443"/>
      <c r="AW12" s="443"/>
      <c r="AX12" s="443"/>
      <c r="AY12" s="444" t="s">
        <v>136</v>
      </c>
      <c r="AZ12" s="445"/>
      <c r="BA12" s="445"/>
      <c r="BB12" s="445"/>
      <c r="BC12" s="445"/>
      <c r="BD12" s="445"/>
      <c r="BE12" s="445"/>
      <c r="BF12" s="445"/>
      <c r="BG12" s="445"/>
      <c r="BH12" s="445"/>
      <c r="BI12" s="445"/>
      <c r="BJ12" s="445"/>
      <c r="BK12" s="445"/>
      <c r="BL12" s="445"/>
      <c r="BM12" s="446"/>
      <c r="BN12" s="410">
        <v>229134</v>
      </c>
      <c r="BO12" s="411"/>
      <c r="BP12" s="411"/>
      <c r="BQ12" s="411"/>
      <c r="BR12" s="411"/>
      <c r="BS12" s="411"/>
      <c r="BT12" s="411"/>
      <c r="BU12" s="412"/>
      <c r="BV12" s="410">
        <v>279545</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138</v>
      </c>
      <c r="CU12" s="451"/>
      <c r="CV12" s="451"/>
      <c r="CW12" s="451"/>
      <c r="CX12" s="451"/>
      <c r="CY12" s="451"/>
      <c r="CZ12" s="451"/>
      <c r="DA12" s="452"/>
      <c r="DB12" s="450" t="s">
        <v>139</v>
      </c>
      <c r="DC12" s="451"/>
      <c r="DD12" s="451"/>
      <c r="DE12" s="451"/>
      <c r="DF12" s="451"/>
      <c r="DG12" s="451"/>
      <c r="DH12" s="451"/>
      <c r="DI12" s="452"/>
    </row>
    <row r="13" spans="1:119" ht="18.75" customHeight="1" x14ac:dyDescent="0.2">
      <c r="A13" s="178"/>
      <c r="B13" s="473"/>
      <c r="C13" s="474"/>
      <c r="D13" s="474"/>
      <c r="E13" s="474"/>
      <c r="F13" s="474"/>
      <c r="G13" s="474"/>
      <c r="H13" s="474"/>
      <c r="I13" s="474"/>
      <c r="J13" s="474"/>
      <c r="K13" s="475"/>
      <c r="L13" s="187"/>
      <c r="M13" s="501" t="s">
        <v>140</v>
      </c>
      <c r="N13" s="502"/>
      <c r="O13" s="502"/>
      <c r="P13" s="502"/>
      <c r="Q13" s="503"/>
      <c r="R13" s="494">
        <v>30768</v>
      </c>
      <c r="S13" s="495"/>
      <c r="T13" s="495"/>
      <c r="U13" s="495"/>
      <c r="V13" s="496"/>
      <c r="W13" s="426" t="s">
        <v>141</v>
      </c>
      <c r="X13" s="427"/>
      <c r="Y13" s="427"/>
      <c r="Z13" s="427"/>
      <c r="AA13" s="427"/>
      <c r="AB13" s="417"/>
      <c r="AC13" s="461">
        <v>768</v>
      </c>
      <c r="AD13" s="462"/>
      <c r="AE13" s="462"/>
      <c r="AF13" s="462"/>
      <c r="AG13" s="504"/>
      <c r="AH13" s="461">
        <v>924</v>
      </c>
      <c r="AI13" s="462"/>
      <c r="AJ13" s="462"/>
      <c r="AK13" s="462"/>
      <c r="AL13" s="463"/>
      <c r="AM13" s="439" t="s">
        <v>142</v>
      </c>
      <c r="AN13" s="440"/>
      <c r="AO13" s="440"/>
      <c r="AP13" s="440"/>
      <c r="AQ13" s="440"/>
      <c r="AR13" s="440"/>
      <c r="AS13" s="440"/>
      <c r="AT13" s="441"/>
      <c r="AU13" s="442" t="s">
        <v>143</v>
      </c>
      <c r="AV13" s="443"/>
      <c r="AW13" s="443"/>
      <c r="AX13" s="443"/>
      <c r="AY13" s="444" t="s">
        <v>144</v>
      </c>
      <c r="AZ13" s="445"/>
      <c r="BA13" s="445"/>
      <c r="BB13" s="445"/>
      <c r="BC13" s="445"/>
      <c r="BD13" s="445"/>
      <c r="BE13" s="445"/>
      <c r="BF13" s="445"/>
      <c r="BG13" s="445"/>
      <c r="BH13" s="445"/>
      <c r="BI13" s="445"/>
      <c r="BJ13" s="445"/>
      <c r="BK13" s="445"/>
      <c r="BL13" s="445"/>
      <c r="BM13" s="446"/>
      <c r="BN13" s="410">
        <v>146024</v>
      </c>
      <c r="BO13" s="411"/>
      <c r="BP13" s="411"/>
      <c r="BQ13" s="411"/>
      <c r="BR13" s="411"/>
      <c r="BS13" s="411"/>
      <c r="BT13" s="411"/>
      <c r="BU13" s="412"/>
      <c r="BV13" s="410">
        <v>53927</v>
      </c>
      <c r="BW13" s="411"/>
      <c r="BX13" s="411"/>
      <c r="BY13" s="411"/>
      <c r="BZ13" s="411"/>
      <c r="CA13" s="411"/>
      <c r="CB13" s="411"/>
      <c r="CC13" s="412"/>
      <c r="CD13" s="413" t="s">
        <v>145</v>
      </c>
      <c r="CE13" s="414"/>
      <c r="CF13" s="414"/>
      <c r="CG13" s="414"/>
      <c r="CH13" s="414"/>
      <c r="CI13" s="414"/>
      <c r="CJ13" s="414"/>
      <c r="CK13" s="414"/>
      <c r="CL13" s="414"/>
      <c r="CM13" s="414"/>
      <c r="CN13" s="414"/>
      <c r="CO13" s="414"/>
      <c r="CP13" s="414"/>
      <c r="CQ13" s="414"/>
      <c r="CR13" s="414"/>
      <c r="CS13" s="415"/>
      <c r="CT13" s="407">
        <v>5.8</v>
      </c>
      <c r="CU13" s="408"/>
      <c r="CV13" s="408"/>
      <c r="CW13" s="408"/>
      <c r="CX13" s="408"/>
      <c r="CY13" s="408"/>
      <c r="CZ13" s="408"/>
      <c r="DA13" s="409"/>
      <c r="DB13" s="407">
        <v>5.5</v>
      </c>
      <c r="DC13" s="408"/>
      <c r="DD13" s="408"/>
      <c r="DE13" s="408"/>
      <c r="DF13" s="408"/>
      <c r="DG13" s="408"/>
      <c r="DH13" s="408"/>
      <c r="DI13" s="409"/>
    </row>
    <row r="14" spans="1:119" ht="18.75" customHeight="1" thickBot="1" x14ac:dyDescent="0.25">
      <c r="A14" s="178"/>
      <c r="B14" s="473"/>
      <c r="C14" s="474"/>
      <c r="D14" s="474"/>
      <c r="E14" s="474"/>
      <c r="F14" s="474"/>
      <c r="G14" s="474"/>
      <c r="H14" s="474"/>
      <c r="I14" s="474"/>
      <c r="J14" s="474"/>
      <c r="K14" s="475"/>
      <c r="L14" s="491" t="s">
        <v>146</v>
      </c>
      <c r="M14" s="492"/>
      <c r="N14" s="492"/>
      <c r="O14" s="492"/>
      <c r="P14" s="492"/>
      <c r="Q14" s="493"/>
      <c r="R14" s="494">
        <v>31495</v>
      </c>
      <c r="S14" s="495"/>
      <c r="T14" s="495"/>
      <c r="U14" s="495"/>
      <c r="V14" s="496"/>
      <c r="W14" s="400"/>
      <c r="X14" s="401"/>
      <c r="Y14" s="401"/>
      <c r="Z14" s="401"/>
      <c r="AA14" s="401"/>
      <c r="AB14" s="390"/>
      <c r="AC14" s="497">
        <v>5.2</v>
      </c>
      <c r="AD14" s="498"/>
      <c r="AE14" s="498"/>
      <c r="AF14" s="498"/>
      <c r="AG14" s="499"/>
      <c r="AH14" s="497">
        <v>6.2</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147</v>
      </c>
      <c r="CE14" s="506"/>
      <c r="CF14" s="506"/>
      <c r="CG14" s="506"/>
      <c r="CH14" s="506"/>
      <c r="CI14" s="506"/>
      <c r="CJ14" s="506"/>
      <c r="CK14" s="506"/>
      <c r="CL14" s="506"/>
      <c r="CM14" s="506"/>
      <c r="CN14" s="506"/>
      <c r="CO14" s="506"/>
      <c r="CP14" s="506"/>
      <c r="CQ14" s="506"/>
      <c r="CR14" s="506"/>
      <c r="CS14" s="507"/>
      <c r="CT14" s="508">
        <v>13.5</v>
      </c>
      <c r="CU14" s="509"/>
      <c r="CV14" s="509"/>
      <c r="CW14" s="509"/>
      <c r="CX14" s="509"/>
      <c r="CY14" s="509"/>
      <c r="CZ14" s="509"/>
      <c r="DA14" s="510"/>
      <c r="DB14" s="508" t="s">
        <v>138</v>
      </c>
      <c r="DC14" s="509"/>
      <c r="DD14" s="509"/>
      <c r="DE14" s="509"/>
      <c r="DF14" s="509"/>
      <c r="DG14" s="509"/>
      <c r="DH14" s="509"/>
      <c r="DI14" s="510"/>
    </row>
    <row r="15" spans="1:119" ht="18.75" customHeight="1" x14ac:dyDescent="0.2">
      <c r="A15" s="178"/>
      <c r="B15" s="473"/>
      <c r="C15" s="474"/>
      <c r="D15" s="474"/>
      <c r="E15" s="474"/>
      <c r="F15" s="474"/>
      <c r="G15" s="474"/>
      <c r="H15" s="474"/>
      <c r="I15" s="474"/>
      <c r="J15" s="474"/>
      <c r="K15" s="475"/>
      <c r="L15" s="187"/>
      <c r="M15" s="501" t="s">
        <v>148</v>
      </c>
      <c r="N15" s="502"/>
      <c r="O15" s="502"/>
      <c r="P15" s="502"/>
      <c r="Q15" s="503"/>
      <c r="R15" s="494">
        <v>31212</v>
      </c>
      <c r="S15" s="495"/>
      <c r="T15" s="495"/>
      <c r="U15" s="495"/>
      <c r="V15" s="496"/>
      <c r="W15" s="426" t="s">
        <v>149</v>
      </c>
      <c r="X15" s="427"/>
      <c r="Y15" s="427"/>
      <c r="Z15" s="427"/>
      <c r="AA15" s="427"/>
      <c r="AB15" s="417"/>
      <c r="AC15" s="461">
        <v>3497</v>
      </c>
      <c r="AD15" s="462"/>
      <c r="AE15" s="462"/>
      <c r="AF15" s="462"/>
      <c r="AG15" s="504"/>
      <c r="AH15" s="461">
        <v>3541</v>
      </c>
      <c r="AI15" s="462"/>
      <c r="AJ15" s="462"/>
      <c r="AK15" s="462"/>
      <c r="AL15" s="463"/>
      <c r="AM15" s="439"/>
      <c r="AN15" s="440"/>
      <c r="AO15" s="440"/>
      <c r="AP15" s="440"/>
      <c r="AQ15" s="440"/>
      <c r="AR15" s="440"/>
      <c r="AS15" s="440"/>
      <c r="AT15" s="441"/>
      <c r="AU15" s="442"/>
      <c r="AV15" s="443"/>
      <c r="AW15" s="443"/>
      <c r="AX15" s="443"/>
      <c r="AY15" s="370" t="s">
        <v>150</v>
      </c>
      <c r="AZ15" s="371"/>
      <c r="BA15" s="371"/>
      <c r="BB15" s="371"/>
      <c r="BC15" s="371"/>
      <c r="BD15" s="371"/>
      <c r="BE15" s="371"/>
      <c r="BF15" s="371"/>
      <c r="BG15" s="371"/>
      <c r="BH15" s="371"/>
      <c r="BI15" s="371"/>
      <c r="BJ15" s="371"/>
      <c r="BK15" s="371"/>
      <c r="BL15" s="371"/>
      <c r="BM15" s="372"/>
      <c r="BN15" s="373">
        <v>3494890</v>
      </c>
      <c r="BO15" s="374"/>
      <c r="BP15" s="374"/>
      <c r="BQ15" s="374"/>
      <c r="BR15" s="374"/>
      <c r="BS15" s="374"/>
      <c r="BT15" s="374"/>
      <c r="BU15" s="375"/>
      <c r="BV15" s="373">
        <v>3593751</v>
      </c>
      <c r="BW15" s="374"/>
      <c r="BX15" s="374"/>
      <c r="BY15" s="374"/>
      <c r="BZ15" s="374"/>
      <c r="CA15" s="374"/>
      <c r="CB15" s="374"/>
      <c r="CC15" s="375"/>
      <c r="CD15" s="511" t="s">
        <v>151</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3"/>
      <c r="C16" s="474"/>
      <c r="D16" s="474"/>
      <c r="E16" s="474"/>
      <c r="F16" s="474"/>
      <c r="G16" s="474"/>
      <c r="H16" s="474"/>
      <c r="I16" s="474"/>
      <c r="J16" s="474"/>
      <c r="K16" s="475"/>
      <c r="L16" s="491" t="s">
        <v>152</v>
      </c>
      <c r="M16" s="514"/>
      <c r="N16" s="514"/>
      <c r="O16" s="514"/>
      <c r="P16" s="514"/>
      <c r="Q16" s="515"/>
      <c r="R16" s="516" t="s">
        <v>153</v>
      </c>
      <c r="S16" s="517"/>
      <c r="T16" s="517"/>
      <c r="U16" s="517"/>
      <c r="V16" s="518"/>
      <c r="W16" s="400"/>
      <c r="X16" s="401"/>
      <c r="Y16" s="401"/>
      <c r="Z16" s="401"/>
      <c r="AA16" s="401"/>
      <c r="AB16" s="390"/>
      <c r="AC16" s="497">
        <v>23.6</v>
      </c>
      <c r="AD16" s="498"/>
      <c r="AE16" s="498"/>
      <c r="AF16" s="498"/>
      <c r="AG16" s="499"/>
      <c r="AH16" s="497">
        <v>23.7</v>
      </c>
      <c r="AI16" s="498"/>
      <c r="AJ16" s="498"/>
      <c r="AK16" s="498"/>
      <c r="AL16" s="500"/>
      <c r="AM16" s="439"/>
      <c r="AN16" s="440"/>
      <c r="AO16" s="440"/>
      <c r="AP16" s="440"/>
      <c r="AQ16" s="440"/>
      <c r="AR16" s="440"/>
      <c r="AS16" s="440"/>
      <c r="AT16" s="441"/>
      <c r="AU16" s="442"/>
      <c r="AV16" s="443"/>
      <c r="AW16" s="443"/>
      <c r="AX16" s="443"/>
      <c r="AY16" s="444" t="s">
        <v>154</v>
      </c>
      <c r="AZ16" s="445"/>
      <c r="BA16" s="445"/>
      <c r="BB16" s="445"/>
      <c r="BC16" s="445"/>
      <c r="BD16" s="445"/>
      <c r="BE16" s="445"/>
      <c r="BF16" s="445"/>
      <c r="BG16" s="445"/>
      <c r="BH16" s="445"/>
      <c r="BI16" s="445"/>
      <c r="BJ16" s="445"/>
      <c r="BK16" s="445"/>
      <c r="BL16" s="445"/>
      <c r="BM16" s="446"/>
      <c r="BN16" s="410">
        <v>7030725</v>
      </c>
      <c r="BO16" s="411"/>
      <c r="BP16" s="411"/>
      <c r="BQ16" s="411"/>
      <c r="BR16" s="411"/>
      <c r="BS16" s="411"/>
      <c r="BT16" s="411"/>
      <c r="BU16" s="412"/>
      <c r="BV16" s="410">
        <v>6740551</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5">
      <c r="A17" s="178"/>
      <c r="B17" s="476"/>
      <c r="C17" s="477"/>
      <c r="D17" s="477"/>
      <c r="E17" s="477"/>
      <c r="F17" s="477"/>
      <c r="G17" s="477"/>
      <c r="H17" s="477"/>
      <c r="I17" s="477"/>
      <c r="J17" s="477"/>
      <c r="K17" s="478"/>
      <c r="L17" s="192"/>
      <c r="M17" s="521" t="s">
        <v>155</v>
      </c>
      <c r="N17" s="522"/>
      <c r="O17" s="522"/>
      <c r="P17" s="522"/>
      <c r="Q17" s="523"/>
      <c r="R17" s="516" t="s">
        <v>156</v>
      </c>
      <c r="S17" s="517"/>
      <c r="T17" s="517"/>
      <c r="U17" s="517"/>
      <c r="V17" s="518"/>
      <c r="W17" s="426" t="s">
        <v>157</v>
      </c>
      <c r="X17" s="427"/>
      <c r="Y17" s="427"/>
      <c r="Z17" s="427"/>
      <c r="AA17" s="427"/>
      <c r="AB17" s="417"/>
      <c r="AC17" s="461">
        <v>10559</v>
      </c>
      <c r="AD17" s="462"/>
      <c r="AE17" s="462"/>
      <c r="AF17" s="462"/>
      <c r="AG17" s="504"/>
      <c r="AH17" s="461">
        <v>10482</v>
      </c>
      <c r="AI17" s="462"/>
      <c r="AJ17" s="462"/>
      <c r="AK17" s="462"/>
      <c r="AL17" s="463"/>
      <c r="AM17" s="439"/>
      <c r="AN17" s="440"/>
      <c r="AO17" s="440"/>
      <c r="AP17" s="440"/>
      <c r="AQ17" s="440"/>
      <c r="AR17" s="440"/>
      <c r="AS17" s="440"/>
      <c r="AT17" s="441"/>
      <c r="AU17" s="442"/>
      <c r="AV17" s="443"/>
      <c r="AW17" s="443"/>
      <c r="AX17" s="443"/>
      <c r="AY17" s="444" t="s">
        <v>158</v>
      </c>
      <c r="AZ17" s="445"/>
      <c r="BA17" s="445"/>
      <c r="BB17" s="445"/>
      <c r="BC17" s="445"/>
      <c r="BD17" s="445"/>
      <c r="BE17" s="445"/>
      <c r="BF17" s="445"/>
      <c r="BG17" s="445"/>
      <c r="BH17" s="445"/>
      <c r="BI17" s="445"/>
      <c r="BJ17" s="445"/>
      <c r="BK17" s="445"/>
      <c r="BL17" s="445"/>
      <c r="BM17" s="446"/>
      <c r="BN17" s="410">
        <v>4369929</v>
      </c>
      <c r="BO17" s="411"/>
      <c r="BP17" s="411"/>
      <c r="BQ17" s="411"/>
      <c r="BR17" s="411"/>
      <c r="BS17" s="411"/>
      <c r="BT17" s="411"/>
      <c r="BU17" s="412"/>
      <c r="BV17" s="410">
        <v>4503731</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5">
      <c r="A18" s="178"/>
      <c r="B18" s="532" t="s">
        <v>159</v>
      </c>
      <c r="C18" s="453"/>
      <c r="D18" s="453"/>
      <c r="E18" s="533"/>
      <c r="F18" s="533"/>
      <c r="G18" s="533"/>
      <c r="H18" s="533"/>
      <c r="I18" s="533"/>
      <c r="J18" s="533"/>
      <c r="K18" s="533"/>
      <c r="L18" s="534">
        <v>39.93</v>
      </c>
      <c r="M18" s="534"/>
      <c r="N18" s="534"/>
      <c r="O18" s="534"/>
      <c r="P18" s="534"/>
      <c r="Q18" s="534"/>
      <c r="R18" s="535"/>
      <c r="S18" s="535"/>
      <c r="T18" s="535"/>
      <c r="U18" s="535"/>
      <c r="V18" s="536"/>
      <c r="W18" s="428"/>
      <c r="X18" s="429"/>
      <c r="Y18" s="429"/>
      <c r="Z18" s="429"/>
      <c r="AA18" s="429"/>
      <c r="AB18" s="420"/>
      <c r="AC18" s="537">
        <v>71.2</v>
      </c>
      <c r="AD18" s="538"/>
      <c r="AE18" s="538"/>
      <c r="AF18" s="538"/>
      <c r="AG18" s="539"/>
      <c r="AH18" s="537">
        <v>70.099999999999994</v>
      </c>
      <c r="AI18" s="538"/>
      <c r="AJ18" s="538"/>
      <c r="AK18" s="538"/>
      <c r="AL18" s="540"/>
      <c r="AM18" s="439"/>
      <c r="AN18" s="440"/>
      <c r="AO18" s="440"/>
      <c r="AP18" s="440"/>
      <c r="AQ18" s="440"/>
      <c r="AR18" s="440"/>
      <c r="AS18" s="440"/>
      <c r="AT18" s="441"/>
      <c r="AU18" s="442"/>
      <c r="AV18" s="443"/>
      <c r="AW18" s="443"/>
      <c r="AX18" s="443"/>
      <c r="AY18" s="444" t="s">
        <v>160</v>
      </c>
      <c r="AZ18" s="445"/>
      <c r="BA18" s="445"/>
      <c r="BB18" s="445"/>
      <c r="BC18" s="445"/>
      <c r="BD18" s="445"/>
      <c r="BE18" s="445"/>
      <c r="BF18" s="445"/>
      <c r="BG18" s="445"/>
      <c r="BH18" s="445"/>
      <c r="BI18" s="445"/>
      <c r="BJ18" s="445"/>
      <c r="BK18" s="445"/>
      <c r="BL18" s="445"/>
      <c r="BM18" s="446"/>
      <c r="BN18" s="410">
        <v>7773985</v>
      </c>
      <c r="BO18" s="411"/>
      <c r="BP18" s="411"/>
      <c r="BQ18" s="411"/>
      <c r="BR18" s="411"/>
      <c r="BS18" s="411"/>
      <c r="BT18" s="411"/>
      <c r="BU18" s="412"/>
      <c r="BV18" s="410">
        <v>7535390</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5">
      <c r="A19" s="178"/>
      <c r="B19" s="532" t="s">
        <v>161</v>
      </c>
      <c r="C19" s="453"/>
      <c r="D19" s="453"/>
      <c r="E19" s="533"/>
      <c r="F19" s="533"/>
      <c r="G19" s="533"/>
      <c r="H19" s="533"/>
      <c r="I19" s="533"/>
      <c r="J19" s="533"/>
      <c r="K19" s="533"/>
      <c r="L19" s="541">
        <v>792</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162</v>
      </c>
      <c r="AZ19" s="445"/>
      <c r="BA19" s="445"/>
      <c r="BB19" s="445"/>
      <c r="BC19" s="445"/>
      <c r="BD19" s="445"/>
      <c r="BE19" s="445"/>
      <c r="BF19" s="445"/>
      <c r="BG19" s="445"/>
      <c r="BH19" s="445"/>
      <c r="BI19" s="445"/>
      <c r="BJ19" s="445"/>
      <c r="BK19" s="445"/>
      <c r="BL19" s="445"/>
      <c r="BM19" s="446"/>
      <c r="BN19" s="410">
        <v>11207642</v>
      </c>
      <c r="BO19" s="411"/>
      <c r="BP19" s="411"/>
      <c r="BQ19" s="411"/>
      <c r="BR19" s="411"/>
      <c r="BS19" s="411"/>
      <c r="BT19" s="411"/>
      <c r="BU19" s="412"/>
      <c r="BV19" s="410">
        <v>10515493</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5">
      <c r="A20" s="178"/>
      <c r="B20" s="532" t="s">
        <v>163</v>
      </c>
      <c r="C20" s="453"/>
      <c r="D20" s="453"/>
      <c r="E20" s="533"/>
      <c r="F20" s="533"/>
      <c r="G20" s="533"/>
      <c r="H20" s="533"/>
      <c r="I20" s="533"/>
      <c r="J20" s="533"/>
      <c r="K20" s="533"/>
      <c r="L20" s="541">
        <v>13145</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5">
      <c r="A21" s="178"/>
      <c r="B21" s="550" t="s">
        <v>164</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2">
      <c r="A22" s="178"/>
      <c r="B22" s="580" t="s">
        <v>165</v>
      </c>
      <c r="C22" s="554"/>
      <c r="D22" s="555"/>
      <c r="E22" s="422" t="s">
        <v>1</v>
      </c>
      <c r="F22" s="427"/>
      <c r="G22" s="427"/>
      <c r="H22" s="427"/>
      <c r="I22" s="427"/>
      <c r="J22" s="427"/>
      <c r="K22" s="417"/>
      <c r="L22" s="422" t="s">
        <v>166</v>
      </c>
      <c r="M22" s="427"/>
      <c r="N22" s="427"/>
      <c r="O22" s="427"/>
      <c r="P22" s="417"/>
      <c r="Q22" s="585" t="s">
        <v>167</v>
      </c>
      <c r="R22" s="586"/>
      <c r="S22" s="586"/>
      <c r="T22" s="586"/>
      <c r="U22" s="586"/>
      <c r="V22" s="587"/>
      <c r="W22" s="553" t="s">
        <v>168</v>
      </c>
      <c r="X22" s="554"/>
      <c r="Y22" s="555"/>
      <c r="Z22" s="422" t="s">
        <v>1</v>
      </c>
      <c r="AA22" s="427"/>
      <c r="AB22" s="427"/>
      <c r="AC22" s="427"/>
      <c r="AD22" s="427"/>
      <c r="AE22" s="427"/>
      <c r="AF22" s="427"/>
      <c r="AG22" s="417"/>
      <c r="AH22" s="591" t="s">
        <v>169</v>
      </c>
      <c r="AI22" s="427"/>
      <c r="AJ22" s="427"/>
      <c r="AK22" s="427"/>
      <c r="AL22" s="417"/>
      <c r="AM22" s="591" t="s">
        <v>170</v>
      </c>
      <c r="AN22" s="592"/>
      <c r="AO22" s="592"/>
      <c r="AP22" s="592"/>
      <c r="AQ22" s="592"/>
      <c r="AR22" s="593"/>
      <c r="AS22" s="585" t="s">
        <v>167</v>
      </c>
      <c r="AT22" s="586"/>
      <c r="AU22" s="586"/>
      <c r="AV22" s="586"/>
      <c r="AW22" s="586"/>
      <c r="AX22" s="597"/>
      <c r="AY22" s="370" t="s">
        <v>171</v>
      </c>
      <c r="AZ22" s="371"/>
      <c r="BA22" s="371"/>
      <c r="BB22" s="371"/>
      <c r="BC22" s="371"/>
      <c r="BD22" s="371"/>
      <c r="BE22" s="371"/>
      <c r="BF22" s="371"/>
      <c r="BG22" s="371"/>
      <c r="BH22" s="371"/>
      <c r="BI22" s="371"/>
      <c r="BJ22" s="371"/>
      <c r="BK22" s="371"/>
      <c r="BL22" s="371"/>
      <c r="BM22" s="372"/>
      <c r="BN22" s="373">
        <v>11823614</v>
      </c>
      <c r="BO22" s="374"/>
      <c r="BP22" s="374"/>
      <c r="BQ22" s="374"/>
      <c r="BR22" s="374"/>
      <c r="BS22" s="374"/>
      <c r="BT22" s="374"/>
      <c r="BU22" s="375"/>
      <c r="BV22" s="373">
        <v>11368219</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2">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172</v>
      </c>
      <c r="AZ23" s="445"/>
      <c r="BA23" s="445"/>
      <c r="BB23" s="445"/>
      <c r="BC23" s="445"/>
      <c r="BD23" s="445"/>
      <c r="BE23" s="445"/>
      <c r="BF23" s="445"/>
      <c r="BG23" s="445"/>
      <c r="BH23" s="445"/>
      <c r="BI23" s="445"/>
      <c r="BJ23" s="445"/>
      <c r="BK23" s="445"/>
      <c r="BL23" s="445"/>
      <c r="BM23" s="446"/>
      <c r="BN23" s="410">
        <v>9849518</v>
      </c>
      <c r="BO23" s="411"/>
      <c r="BP23" s="411"/>
      <c r="BQ23" s="411"/>
      <c r="BR23" s="411"/>
      <c r="BS23" s="411"/>
      <c r="BT23" s="411"/>
      <c r="BU23" s="412"/>
      <c r="BV23" s="410">
        <v>9173768</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5">
      <c r="A24" s="178"/>
      <c r="B24" s="581"/>
      <c r="C24" s="557"/>
      <c r="D24" s="558"/>
      <c r="E24" s="460" t="s">
        <v>173</v>
      </c>
      <c r="F24" s="440"/>
      <c r="G24" s="440"/>
      <c r="H24" s="440"/>
      <c r="I24" s="440"/>
      <c r="J24" s="440"/>
      <c r="K24" s="441"/>
      <c r="L24" s="461">
        <v>1</v>
      </c>
      <c r="M24" s="462"/>
      <c r="N24" s="462"/>
      <c r="O24" s="462"/>
      <c r="P24" s="504"/>
      <c r="Q24" s="461">
        <v>7560</v>
      </c>
      <c r="R24" s="462"/>
      <c r="S24" s="462"/>
      <c r="T24" s="462"/>
      <c r="U24" s="462"/>
      <c r="V24" s="504"/>
      <c r="W24" s="556"/>
      <c r="X24" s="557"/>
      <c r="Y24" s="558"/>
      <c r="Z24" s="460" t="s">
        <v>174</v>
      </c>
      <c r="AA24" s="440"/>
      <c r="AB24" s="440"/>
      <c r="AC24" s="440"/>
      <c r="AD24" s="440"/>
      <c r="AE24" s="440"/>
      <c r="AF24" s="440"/>
      <c r="AG24" s="441"/>
      <c r="AH24" s="461">
        <v>223</v>
      </c>
      <c r="AI24" s="462"/>
      <c r="AJ24" s="462"/>
      <c r="AK24" s="462"/>
      <c r="AL24" s="504"/>
      <c r="AM24" s="461">
        <v>699774</v>
      </c>
      <c r="AN24" s="462"/>
      <c r="AO24" s="462"/>
      <c r="AP24" s="462"/>
      <c r="AQ24" s="462"/>
      <c r="AR24" s="504"/>
      <c r="AS24" s="461">
        <v>3138</v>
      </c>
      <c r="AT24" s="462"/>
      <c r="AU24" s="462"/>
      <c r="AV24" s="462"/>
      <c r="AW24" s="462"/>
      <c r="AX24" s="463"/>
      <c r="AY24" s="526" t="s">
        <v>175</v>
      </c>
      <c r="AZ24" s="527"/>
      <c r="BA24" s="527"/>
      <c r="BB24" s="527"/>
      <c r="BC24" s="527"/>
      <c r="BD24" s="527"/>
      <c r="BE24" s="527"/>
      <c r="BF24" s="527"/>
      <c r="BG24" s="527"/>
      <c r="BH24" s="527"/>
      <c r="BI24" s="527"/>
      <c r="BJ24" s="527"/>
      <c r="BK24" s="527"/>
      <c r="BL24" s="527"/>
      <c r="BM24" s="528"/>
      <c r="BN24" s="410">
        <v>6885646</v>
      </c>
      <c r="BO24" s="411"/>
      <c r="BP24" s="411"/>
      <c r="BQ24" s="411"/>
      <c r="BR24" s="411"/>
      <c r="BS24" s="411"/>
      <c r="BT24" s="411"/>
      <c r="BU24" s="412"/>
      <c r="BV24" s="410">
        <v>6564383</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2">
      <c r="A25" s="178"/>
      <c r="B25" s="581"/>
      <c r="C25" s="557"/>
      <c r="D25" s="558"/>
      <c r="E25" s="460" t="s">
        <v>176</v>
      </c>
      <c r="F25" s="440"/>
      <c r="G25" s="440"/>
      <c r="H25" s="440"/>
      <c r="I25" s="440"/>
      <c r="J25" s="440"/>
      <c r="K25" s="441"/>
      <c r="L25" s="461">
        <v>1</v>
      </c>
      <c r="M25" s="462"/>
      <c r="N25" s="462"/>
      <c r="O25" s="462"/>
      <c r="P25" s="504"/>
      <c r="Q25" s="461">
        <v>6410</v>
      </c>
      <c r="R25" s="462"/>
      <c r="S25" s="462"/>
      <c r="T25" s="462"/>
      <c r="U25" s="462"/>
      <c r="V25" s="504"/>
      <c r="W25" s="556"/>
      <c r="X25" s="557"/>
      <c r="Y25" s="558"/>
      <c r="Z25" s="460" t="s">
        <v>177</v>
      </c>
      <c r="AA25" s="440"/>
      <c r="AB25" s="440"/>
      <c r="AC25" s="440"/>
      <c r="AD25" s="440"/>
      <c r="AE25" s="440"/>
      <c r="AF25" s="440"/>
      <c r="AG25" s="441"/>
      <c r="AH25" s="461">
        <v>42</v>
      </c>
      <c r="AI25" s="462"/>
      <c r="AJ25" s="462"/>
      <c r="AK25" s="462"/>
      <c r="AL25" s="504"/>
      <c r="AM25" s="461">
        <v>125748</v>
      </c>
      <c r="AN25" s="462"/>
      <c r="AO25" s="462"/>
      <c r="AP25" s="462"/>
      <c r="AQ25" s="462"/>
      <c r="AR25" s="504"/>
      <c r="AS25" s="461">
        <v>2994</v>
      </c>
      <c r="AT25" s="462"/>
      <c r="AU25" s="462"/>
      <c r="AV25" s="462"/>
      <c r="AW25" s="462"/>
      <c r="AX25" s="463"/>
      <c r="AY25" s="370" t="s">
        <v>178</v>
      </c>
      <c r="AZ25" s="371"/>
      <c r="BA25" s="371"/>
      <c r="BB25" s="371"/>
      <c r="BC25" s="371"/>
      <c r="BD25" s="371"/>
      <c r="BE25" s="371"/>
      <c r="BF25" s="371"/>
      <c r="BG25" s="371"/>
      <c r="BH25" s="371"/>
      <c r="BI25" s="371"/>
      <c r="BJ25" s="371"/>
      <c r="BK25" s="371"/>
      <c r="BL25" s="371"/>
      <c r="BM25" s="372"/>
      <c r="BN25" s="373">
        <v>4957366</v>
      </c>
      <c r="BO25" s="374"/>
      <c r="BP25" s="374"/>
      <c r="BQ25" s="374"/>
      <c r="BR25" s="374"/>
      <c r="BS25" s="374"/>
      <c r="BT25" s="374"/>
      <c r="BU25" s="375"/>
      <c r="BV25" s="373">
        <v>6357559</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2">
      <c r="A26" s="178"/>
      <c r="B26" s="581"/>
      <c r="C26" s="557"/>
      <c r="D26" s="558"/>
      <c r="E26" s="460" t="s">
        <v>179</v>
      </c>
      <c r="F26" s="440"/>
      <c r="G26" s="440"/>
      <c r="H26" s="440"/>
      <c r="I26" s="440"/>
      <c r="J26" s="440"/>
      <c r="K26" s="441"/>
      <c r="L26" s="461">
        <v>1</v>
      </c>
      <c r="M26" s="462"/>
      <c r="N26" s="462"/>
      <c r="O26" s="462"/>
      <c r="P26" s="504"/>
      <c r="Q26" s="461">
        <v>5670</v>
      </c>
      <c r="R26" s="462"/>
      <c r="S26" s="462"/>
      <c r="T26" s="462"/>
      <c r="U26" s="462"/>
      <c r="V26" s="504"/>
      <c r="W26" s="556"/>
      <c r="X26" s="557"/>
      <c r="Y26" s="558"/>
      <c r="Z26" s="460" t="s">
        <v>180</v>
      </c>
      <c r="AA26" s="562"/>
      <c r="AB26" s="562"/>
      <c r="AC26" s="562"/>
      <c r="AD26" s="562"/>
      <c r="AE26" s="562"/>
      <c r="AF26" s="562"/>
      <c r="AG26" s="563"/>
      <c r="AH26" s="461" t="s">
        <v>138</v>
      </c>
      <c r="AI26" s="462"/>
      <c r="AJ26" s="462"/>
      <c r="AK26" s="462"/>
      <c r="AL26" s="504"/>
      <c r="AM26" s="461" t="s">
        <v>138</v>
      </c>
      <c r="AN26" s="462"/>
      <c r="AO26" s="462"/>
      <c r="AP26" s="462"/>
      <c r="AQ26" s="462"/>
      <c r="AR26" s="504"/>
      <c r="AS26" s="461" t="s">
        <v>138</v>
      </c>
      <c r="AT26" s="462"/>
      <c r="AU26" s="462"/>
      <c r="AV26" s="462"/>
      <c r="AW26" s="462"/>
      <c r="AX26" s="463"/>
      <c r="AY26" s="413" t="s">
        <v>181</v>
      </c>
      <c r="AZ26" s="414"/>
      <c r="BA26" s="414"/>
      <c r="BB26" s="414"/>
      <c r="BC26" s="414"/>
      <c r="BD26" s="414"/>
      <c r="BE26" s="414"/>
      <c r="BF26" s="414"/>
      <c r="BG26" s="414"/>
      <c r="BH26" s="414"/>
      <c r="BI26" s="414"/>
      <c r="BJ26" s="414"/>
      <c r="BK26" s="414"/>
      <c r="BL26" s="414"/>
      <c r="BM26" s="415"/>
      <c r="BN26" s="410" t="s">
        <v>138</v>
      </c>
      <c r="BO26" s="411"/>
      <c r="BP26" s="411"/>
      <c r="BQ26" s="411"/>
      <c r="BR26" s="411"/>
      <c r="BS26" s="411"/>
      <c r="BT26" s="411"/>
      <c r="BU26" s="412"/>
      <c r="BV26" s="410" t="s">
        <v>138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5">
      <c r="A27" s="178"/>
      <c r="B27" s="581"/>
      <c r="C27" s="557"/>
      <c r="D27" s="558"/>
      <c r="E27" s="460" t="s">
        <v>182</v>
      </c>
      <c r="F27" s="440"/>
      <c r="G27" s="440"/>
      <c r="H27" s="440"/>
      <c r="I27" s="440"/>
      <c r="J27" s="440"/>
      <c r="K27" s="441"/>
      <c r="L27" s="461">
        <v>1</v>
      </c>
      <c r="M27" s="462"/>
      <c r="N27" s="462"/>
      <c r="O27" s="462"/>
      <c r="P27" s="504"/>
      <c r="Q27" s="461">
        <v>5100</v>
      </c>
      <c r="R27" s="462"/>
      <c r="S27" s="462"/>
      <c r="T27" s="462"/>
      <c r="U27" s="462"/>
      <c r="V27" s="504"/>
      <c r="W27" s="556"/>
      <c r="X27" s="557"/>
      <c r="Y27" s="558"/>
      <c r="Z27" s="460" t="s">
        <v>183</v>
      </c>
      <c r="AA27" s="440"/>
      <c r="AB27" s="440"/>
      <c r="AC27" s="440"/>
      <c r="AD27" s="440"/>
      <c r="AE27" s="440"/>
      <c r="AF27" s="440"/>
      <c r="AG27" s="441"/>
      <c r="AH27" s="461">
        <v>39</v>
      </c>
      <c r="AI27" s="462"/>
      <c r="AJ27" s="462"/>
      <c r="AK27" s="462"/>
      <c r="AL27" s="504"/>
      <c r="AM27" s="461">
        <v>108900</v>
      </c>
      <c r="AN27" s="462"/>
      <c r="AO27" s="462"/>
      <c r="AP27" s="462"/>
      <c r="AQ27" s="462"/>
      <c r="AR27" s="504"/>
      <c r="AS27" s="461">
        <v>2792</v>
      </c>
      <c r="AT27" s="462"/>
      <c r="AU27" s="462"/>
      <c r="AV27" s="462"/>
      <c r="AW27" s="462"/>
      <c r="AX27" s="463"/>
      <c r="AY27" s="505" t="s">
        <v>184</v>
      </c>
      <c r="AZ27" s="506"/>
      <c r="BA27" s="506"/>
      <c r="BB27" s="506"/>
      <c r="BC27" s="506"/>
      <c r="BD27" s="506"/>
      <c r="BE27" s="506"/>
      <c r="BF27" s="506"/>
      <c r="BG27" s="506"/>
      <c r="BH27" s="506"/>
      <c r="BI27" s="506"/>
      <c r="BJ27" s="506"/>
      <c r="BK27" s="506"/>
      <c r="BL27" s="506"/>
      <c r="BM27" s="507"/>
      <c r="BN27" s="529">
        <v>320000</v>
      </c>
      <c r="BO27" s="530"/>
      <c r="BP27" s="530"/>
      <c r="BQ27" s="530"/>
      <c r="BR27" s="530"/>
      <c r="BS27" s="530"/>
      <c r="BT27" s="530"/>
      <c r="BU27" s="531"/>
      <c r="BV27" s="529">
        <v>320000</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2">
      <c r="A28" s="178"/>
      <c r="B28" s="581"/>
      <c r="C28" s="557"/>
      <c r="D28" s="558"/>
      <c r="E28" s="460" t="s">
        <v>185</v>
      </c>
      <c r="F28" s="440"/>
      <c r="G28" s="440"/>
      <c r="H28" s="440"/>
      <c r="I28" s="440"/>
      <c r="J28" s="440"/>
      <c r="K28" s="441"/>
      <c r="L28" s="461">
        <v>1</v>
      </c>
      <c r="M28" s="462"/>
      <c r="N28" s="462"/>
      <c r="O28" s="462"/>
      <c r="P28" s="504"/>
      <c r="Q28" s="461">
        <v>4550</v>
      </c>
      <c r="R28" s="462"/>
      <c r="S28" s="462"/>
      <c r="T28" s="462"/>
      <c r="U28" s="462"/>
      <c r="V28" s="504"/>
      <c r="W28" s="556"/>
      <c r="X28" s="557"/>
      <c r="Y28" s="558"/>
      <c r="Z28" s="460" t="s">
        <v>186</v>
      </c>
      <c r="AA28" s="440"/>
      <c r="AB28" s="440"/>
      <c r="AC28" s="440"/>
      <c r="AD28" s="440"/>
      <c r="AE28" s="440"/>
      <c r="AF28" s="440"/>
      <c r="AG28" s="441"/>
      <c r="AH28" s="461" t="s">
        <v>138</v>
      </c>
      <c r="AI28" s="462"/>
      <c r="AJ28" s="462"/>
      <c r="AK28" s="462"/>
      <c r="AL28" s="504"/>
      <c r="AM28" s="461" t="s">
        <v>138</v>
      </c>
      <c r="AN28" s="462"/>
      <c r="AO28" s="462"/>
      <c r="AP28" s="462"/>
      <c r="AQ28" s="462"/>
      <c r="AR28" s="504"/>
      <c r="AS28" s="461" t="s">
        <v>138</v>
      </c>
      <c r="AT28" s="462"/>
      <c r="AU28" s="462"/>
      <c r="AV28" s="462"/>
      <c r="AW28" s="462"/>
      <c r="AX28" s="463"/>
      <c r="AY28" s="564" t="s">
        <v>187</v>
      </c>
      <c r="AZ28" s="565"/>
      <c r="BA28" s="565"/>
      <c r="BB28" s="566"/>
      <c r="BC28" s="370" t="s">
        <v>48</v>
      </c>
      <c r="BD28" s="371"/>
      <c r="BE28" s="371"/>
      <c r="BF28" s="371"/>
      <c r="BG28" s="371"/>
      <c r="BH28" s="371"/>
      <c r="BI28" s="371"/>
      <c r="BJ28" s="371"/>
      <c r="BK28" s="371"/>
      <c r="BL28" s="371"/>
      <c r="BM28" s="372"/>
      <c r="BN28" s="373">
        <v>1520712</v>
      </c>
      <c r="BO28" s="374"/>
      <c r="BP28" s="374"/>
      <c r="BQ28" s="374"/>
      <c r="BR28" s="374"/>
      <c r="BS28" s="374"/>
      <c r="BT28" s="374"/>
      <c r="BU28" s="375"/>
      <c r="BV28" s="373">
        <v>1648531</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2">
      <c r="A29" s="178"/>
      <c r="B29" s="581"/>
      <c r="C29" s="557"/>
      <c r="D29" s="558"/>
      <c r="E29" s="460" t="s">
        <v>188</v>
      </c>
      <c r="F29" s="440"/>
      <c r="G29" s="440"/>
      <c r="H29" s="440"/>
      <c r="I29" s="440"/>
      <c r="J29" s="440"/>
      <c r="K29" s="441"/>
      <c r="L29" s="461">
        <v>14</v>
      </c>
      <c r="M29" s="462"/>
      <c r="N29" s="462"/>
      <c r="O29" s="462"/>
      <c r="P29" s="504"/>
      <c r="Q29" s="461">
        <v>4300</v>
      </c>
      <c r="R29" s="462"/>
      <c r="S29" s="462"/>
      <c r="T29" s="462"/>
      <c r="U29" s="462"/>
      <c r="V29" s="504"/>
      <c r="W29" s="559"/>
      <c r="X29" s="560"/>
      <c r="Y29" s="561"/>
      <c r="Z29" s="460" t="s">
        <v>189</v>
      </c>
      <c r="AA29" s="440"/>
      <c r="AB29" s="440"/>
      <c r="AC29" s="440"/>
      <c r="AD29" s="440"/>
      <c r="AE29" s="440"/>
      <c r="AF29" s="440"/>
      <c r="AG29" s="441"/>
      <c r="AH29" s="461">
        <v>262</v>
      </c>
      <c r="AI29" s="462"/>
      <c r="AJ29" s="462"/>
      <c r="AK29" s="462"/>
      <c r="AL29" s="504"/>
      <c r="AM29" s="461">
        <v>808674</v>
      </c>
      <c r="AN29" s="462"/>
      <c r="AO29" s="462"/>
      <c r="AP29" s="462"/>
      <c r="AQ29" s="462"/>
      <c r="AR29" s="504"/>
      <c r="AS29" s="461">
        <v>3087</v>
      </c>
      <c r="AT29" s="462"/>
      <c r="AU29" s="462"/>
      <c r="AV29" s="462"/>
      <c r="AW29" s="462"/>
      <c r="AX29" s="463"/>
      <c r="AY29" s="567"/>
      <c r="AZ29" s="568"/>
      <c r="BA29" s="568"/>
      <c r="BB29" s="569"/>
      <c r="BC29" s="444" t="s">
        <v>190</v>
      </c>
      <c r="BD29" s="445"/>
      <c r="BE29" s="445"/>
      <c r="BF29" s="445"/>
      <c r="BG29" s="445"/>
      <c r="BH29" s="445"/>
      <c r="BI29" s="445"/>
      <c r="BJ29" s="445"/>
      <c r="BK29" s="445"/>
      <c r="BL29" s="445"/>
      <c r="BM29" s="446"/>
      <c r="BN29" s="410">
        <v>275354</v>
      </c>
      <c r="BO29" s="411"/>
      <c r="BP29" s="411"/>
      <c r="BQ29" s="411"/>
      <c r="BR29" s="411"/>
      <c r="BS29" s="411"/>
      <c r="BT29" s="411"/>
      <c r="BU29" s="412"/>
      <c r="BV29" s="410">
        <v>143739</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5">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191</v>
      </c>
      <c r="X30" s="578"/>
      <c r="Y30" s="578"/>
      <c r="Z30" s="578"/>
      <c r="AA30" s="578"/>
      <c r="AB30" s="578"/>
      <c r="AC30" s="578"/>
      <c r="AD30" s="578"/>
      <c r="AE30" s="578"/>
      <c r="AF30" s="578"/>
      <c r="AG30" s="579"/>
      <c r="AH30" s="537">
        <v>98.7</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2945856</v>
      </c>
      <c r="BO30" s="530"/>
      <c r="BP30" s="530"/>
      <c r="BQ30" s="530"/>
      <c r="BR30" s="530"/>
      <c r="BS30" s="530"/>
      <c r="BT30" s="530"/>
      <c r="BU30" s="531"/>
      <c r="BV30" s="529">
        <v>3820924</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3" t="s">
        <v>192</v>
      </c>
      <c r="D32" s="573"/>
      <c r="E32" s="573"/>
      <c r="F32" s="573"/>
      <c r="G32" s="573"/>
      <c r="H32" s="573"/>
      <c r="I32" s="573"/>
      <c r="J32" s="573"/>
      <c r="K32" s="573"/>
      <c r="L32" s="573"/>
      <c r="M32" s="573"/>
      <c r="N32" s="573"/>
      <c r="O32" s="573"/>
      <c r="P32" s="573"/>
      <c r="Q32" s="573"/>
      <c r="R32" s="573"/>
      <c r="S32" s="573"/>
      <c r="U32" s="414" t="s">
        <v>193</v>
      </c>
      <c r="V32" s="414"/>
      <c r="W32" s="414"/>
      <c r="X32" s="414"/>
      <c r="Y32" s="414"/>
      <c r="Z32" s="414"/>
      <c r="AA32" s="414"/>
      <c r="AB32" s="414"/>
      <c r="AC32" s="414"/>
      <c r="AD32" s="414"/>
      <c r="AE32" s="414"/>
      <c r="AF32" s="414"/>
      <c r="AG32" s="414"/>
      <c r="AH32" s="414"/>
      <c r="AI32" s="414"/>
      <c r="AJ32" s="414"/>
      <c r="AK32" s="414"/>
      <c r="AM32" s="414" t="s">
        <v>194</v>
      </c>
      <c r="AN32" s="414"/>
      <c r="AO32" s="414"/>
      <c r="AP32" s="414"/>
      <c r="AQ32" s="414"/>
      <c r="AR32" s="414"/>
      <c r="AS32" s="414"/>
      <c r="AT32" s="414"/>
      <c r="AU32" s="414"/>
      <c r="AV32" s="414"/>
      <c r="AW32" s="414"/>
      <c r="AX32" s="414"/>
      <c r="AY32" s="414"/>
      <c r="AZ32" s="414"/>
      <c r="BA32" s="414"/>
      <c r="BB32" s="414"/>
      <c r="BC32" s="414"/>
      <c r="BE32" s="414" t="s">
        <v>195</v>
      </c>
      <c r="BF32" s="414"/>
      <c r="BG32" s="414"/>
      <c r="BH32" s="414"/>
      <c r="BI32" s="414"/>
      <c r="BJ32" s="414"/>
      <c r="BK32" s="414"/>
      <c r="BL32" s="414"/>
      <c r="BM32" s="414"/>
      <c r="BN32" s="414"/>
      <c r="BO32" s="414"/>
      <c r="BP32" s="414"/>
      <c r="BQ32" s="414"/>
      <c r="BR32" s="414"/>
      <c r="BS32" s="414"/>
      <c r="BT32" s="414"/>
      <c r="BU32" s="414"/>
      <c r="BW32" s="414" t="s">
        <v>196</v>
      </c>
      <c r="BX32" s="414"/>
      <c r="BY32" s="414"/>
      <c r="BZ32" s="414"/>
      <c r="CA32" s="414"/>
      <c r="CB32" s="414"/>
      <c r="CC32" s="414"/>
      <c r="CD32" s="414"/>
      <c r="CE32" s="414"/>
      <c r="CF32" s="414"/>
      <c r="CG32" s="414"/>
      <c r="CH32" s="414"/>
      <c r="CI32" s="414"/>
      <c r="CJ32" s="414"/>
      <c r="CK32" s="414"/>
      <c r="CL32" s="414"/>
      <c r="CM32" s="414"/>
      <c r="CO32" s="414" t="s">
        <v>197</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2">
      <c r="A33" s="178"/>
      <c r="B33" s="202"/>
      <c r="C33" s="434" t="s">
        <v>198</v>
      </c>
      <c r="D33" s="434"/>
      <c r="E33" s="399" t="s">
        <v>199</v>
      </c>
      <c r="F33" s="399"/>
      <c r="G33" s="399"/>
      <c r="H33" s="399"/>
      <c r="I33" s="399"/>
      <c r="J33" s="399"/>
      <c r="K33" s="399"/>
      <c r="L33" s="399"/>
      <c r="M33" s="399"/>
      <c r="N33" s="399"/>
      <c r="O33" s="399"/>
      <c r="P33" s="399"/>
      <c r="Q33" s="399"/>
      <c r="R33" s="399"/>
      <c r="S33" s="399"/>
      <c r="T33" s="203"/>
      <c r="U33" s="434" t="s">
        <v>198</v>
      </c>
      <c r="V33" s="434"/>
      <c r="W33" s="399" t="s">
        <v>199</v>
      </c>
      <c r="X33" s="399"/>
      <c r="Y33" s="399"/>
      <c r="Z33" s="399"/>
      <c r="AA33" s="399"/>
      <c r="AB33" s="399"/>
      <c r="AC33" s="399"/>
      <c r="AD33" s="399"/>
      <c r="AE33" s="399"/>
      <c r="AF33" s="399"/>
      <c r="AG33" s="399"/>
      <c r="AH33" s="399"/>
      <c r="AI33" s="399"/>
      <c r="AJ33" s="399"/>
      <c r="AK33" s="399"/>
      <c r="AL33" s="203"/>
      <c r="AM33" s="434" t="s">
        <v>198</v>
      </c>
      <c r="AN33" s="434"/>
      <c r="AO33" s="399" t="s">
        <v>199</v>
      </c>
      <c r="AP33" s="399"/>
      <c r="AQ33" s="399"/>
      <c r="AR33" s="399"/>
      <c r="AS33" s="399"/>
      <c r="AT33" s="399"/>
      <c r="AU33" s="399"/>
      <c r="AV33" s="399"/>
      <c r="AW33" s="399"/>
      <c r="AX33" s="399"/>
      <c r="AY33" s="399"/>
      <c r="AZ33" s="399"/>
      <c r="BA33" s="399"/>
      <c r="BB33" s="399"/>
      <c r="BC33" s="399"/>
      <c r="BD33" s="204"/>
      <c r="BE33" s="399" t="s">
        <v>200</v>
      </c>
      <c r="BF33" s="399"/>
      <c r="BG33" s="399" t="s">
        <v>201</v>
      </c>
      <c r="BH33" s="399"/>
      <c r="BI33" s="399"/>
      <c r="BJ33" s="399"/>
      <c r="BK33" s="399"/>
      <c r="BL33" s="399"/>
      <c r="BM33" s="399"/>
      <c r="BN33" s="399"/>
      <c r="BO33" s="399"/>
      <c r="BP33" s="399"/>
      <c r="BQ33" s="399"/>
      <c r="BR33" s="399"/>
      <c r="BS33" s="399"/>
      <c r="BT33" s="399"/>
      <c r="BU33" s="399"/>
      <c r="BV33" s="204"/>
      <c r="BW33" s="434" t="s">
        <v>200</v>
      </c>
      <c r="BX33" s="434"/>
      <c r="BY33" s="399" t="s">
        <v>202</v>
      </c>
      <c r="BZ33" s="399"/>
      <c r="CA33" s="399"/>
      <c r="CB33" s="399"/>
      <c r="CC33" s="399"/>
      <c r="CD33" s="399"/>
      <c r="CE33" s="399"/>
      <c r="CF33" s="399"/>
      <c r="CG33" s="399"/>
      <c r="CH33" s="399"/>
      <c r="CI33" s="399"/>
      <c r="CJ33" s="399"/>
      <c r="CK33" s="399"/>
      <c r="CL33" s="399"/>
      <c r="CM33" s="399"/>
      <c r="CN33" s="203"/>
      <c r="CO33" s="434" t="s">
        <v>198</v>
      </c>
      <c r="CP33" s="434"/>
      <c r="CQ33" s="399" t="s">
        <v>203</v>
      </c>
      <c r="CR33" s="399"/>
      <c r="CS33" s="399"/>
      <c r="CT33" s="399"/>
      <c r="CU33" s="399"/>
      <c r="CV33" s="399"/>
      <c r="CW33" s="399"/>
      <c r="CX33" s="399"/>
      <c r="CY33" s="399"/>
      <c r="CZ33" s="399"/>
      <c r="DA33" s="399"/>
      <c r="DB33" s="399"/>
      <c r="DC33" s="399"/>
      <c r="DD33" s="399"/>
      <c r="DE33" s="399"/>
      <c r="DF33" s="203"/>
      <c r="DG33" s="599" t="s">
        <v>204</v>
      </c>
      <c r="DH33" s="599"/>
      <c r="DI33" s="205"/>
    </row>
    <row r="34" spans="1:113" ht="32.25" customHeight="1" x14ac:dyDescent="0.2">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善通寺市特別会計国民健康保険</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IF('各会計、関係団体の財政状況及び健全化判断比率'!B32="","",'各会計、関係団体の財政状況及び健全化判断比率'!B32)</f>
        <v>善通寺市下水道事業会計</v>
      </c>
      <c r="AP34" s="601"/>
      <c r="AQ34" s="601"/>
      <c r="AR34" s="601"/>
      <c r="AS34" s="601"/>
      <c r="AT34" s="601"/>
      <c r="AU34" s="601"/>
      <c r="AV34" s="601"/>
      <c r="AW34" s="601"/>
      <c r="AX34" s="601"/>
      <c r="AY34" s="601"/>
      <c r="AZ34" s="601"/>
      <c r="BA34" s="601"/>
      <c r="BB34" s="601"/>
      <c r="BC34" s="601"/>
      <c r="BD34" s="178"/>
      <c r="BE34" s="600">
        <f>IF(BG34="","",MAX(C34:D43,U34:V43,AM34:AN43)+1)</f>
        <v>7</v>
      </c>
      <c r="BF34" s="600"/>
      <c r="BG34" s="601" t="str">
        <f>IF('各会計、関係団体の財政状況及び健全化判断比率'!B33="","",'各会計、関係団体の財政状況及び健全化判断比率'!B33)</f>
        <v>善通寺市特別会計農業集落排水</v>
      </c>
      <c r="BH34" s="601"/>
      <c r="BI34" s="601"/>
      <c r="BJ34" s="601"/>
      <c r="BK34" s="601"/>
      <c r="BL34" s="601"/>
      <c r="BM34" s="601"/>
      <c r="BN34" s="601"/>
      <c r="BO34" s="601"/>
      <c r="BP34" s="601"/>
      <c r="BQ34" s="601"/>
      <c r="BR34" s="601"/>
      <c r="BS34" s="601"/>
      <c r="BT34" s="601"/>
      <c r="BU34" s="601"/>
      <c r="BV34" s="178"/>
      <c r="BW34" s="600">
        <f>IF(BY34="","",MAX(C34:D43,U34:V43,AM34:AN43,BE34:BF43)+1)</f>
        <v>9</v>
      </c>
      <c r="BX34" s="600"/>
      <c r="BY34" s="601" t="str">
        <f>IF('各会計、関係団体の財政状況及び健全化判断比率'!B68="","",'各会計、関係団体の財政状況及び健全化判断比率'!B68)</f>
        <v>中讃広域行政事務組合（一般会計）</v>
      </c>
      <c r="BZ34" s="601"/>
      <c r="CA34" s="601"/>
      <c r="CB34" s="601"/>
      <c r="CC34" s="601"/>
      <c r="CD34" s="601"/>
      <c r="CE34" s="601"/>
      <c r="CF34" s="601"/>
      <c r="CG34" s="601"/>
      <c r="CH34" s="601"/>
      <c r="CI34" s="601"/>
      <c r="CJ34" s="601"/>
      <c r="CK34" s="601"/>
      <c r="CL34" s="601"/>
      <c r="CM34" s="601"/>
      <c r="CN34" s="178"/>
      <c r="CO34" s="600">
        <f>IF(CQ34="","",MAX(C34:D43,U34:V43,AM34:AN43,BE34:BF43,BW34:BX43)+1)</f>
        <v>19</v>
      </c>
      <c r="CP34" s="600"/>
      <c r="CQ34" s="601" t="str">
        <f>IF('各会計、関係団体の財政状況及び健全化判断比率'!BS7="","",'各会計、関係団体の財政状況及び健全化判断比率'!BS7)</f>
        <v>善通寺市土地開発公社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〇</v>
      </c>
      <c r="DH34" s="602"/>
      <c r="DI34" s="205"/>
    </row>
    <row r="35" spans="1:113" ht="32.25" customHeight="1" x14ac:dyDescent="0.2">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善通寺市特別会計介護保険</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8</v>
      </c>
      <c r="BF35" s="600"/>
      <c r="BG35" s="601" t="str">
        <f>IF('各会計、関係団体の財政状況及び健全化判断比率'!B34="","",'各会計、関係団体の財政状況及び健全化判断比率'!B34)</f>
        <v>善通寺市特別会計太陽光発電</v>
      </c>
      <c r="BH35" s="601"/>
      <c r="BI35" s="601"/>
      <c r="BJ35" s="601"/>
      <c r="BK35" s="601"/>
      <c r="BL35" s="601"/>
      <c r="BM35" s="601"/>
      <c r="BN35" s="601"/>
      <c r="BO35" s="601"/>
      <c r="BP35" s="601"/>
      <c r="BQ35" s="601"/>
      <c r="BR35" s="601"/>
      <c r="BS35" s="601"/>
      <c r="BT35" s="601"/>
      <c r="BU35" s="601"/>
      <c r="BV35" s="178"/>
      <c r="BW35" s="600">
        <f t="shared" ref="BW35:BW43" si="2">IF(BY35="","",BW34+1)</f>
        <v>10</v>
      </c>
      <c r="BX35" s="600"/>
      <c r="BY35" s="601" t="str">
        <f>IF('各会計、関係団体の財政状況及び健全化判断比率'!B69="","",'各会計、関係団体の財政状況及び健全化判断比率'!B69)</f>
        <v>中讃広域行政事務組合（仲善クリーンセンター）</v>
      </c>
      <c r="BZ35" s="601"/>
      <c r="CA35" s="601"/>
      <c r="CB35" s="601"/>
      <c r="CC35" s="601"/>
      <c r="CD35" s="601"/>
      <c r="CE35" s="601"/>
      <c r="CF35" s="601"/>
      <c r="CG35" s="601"/>
      <c r="CH35" s="601"/>
      <c r="CI35" s="601"/>
      <c r="CJ35" s="601"/>
      <c r="CK35" s="601"/>
      <c r="CL35" s="601"/>
      <c r="CM35" s="601"/>
      <c r="CN35" s="178"/>
      <c r="CO35" s="600">
        <f t="shared" ref="CO35:CO43" si="3">IF(CQ35="","",CO34+1)</f>
        <v>20</v>
      </c>
      <c r="CP35" s="600"/>
      <c r="CQ35" s="601" t="str">
        <f>IF('各会計、関係団体の財政状況及び健全化判断比率'!BS8="","",'各会計、関係団体の財政状況及び健全化判断比率'!BS8)</f>
        <v>（公財）ハートスクエア善通寺</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2">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善通寺市特別会計介護予防サービス</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11</v>
      </c>
      <c r="BX36" s="600"/>
      <c r="BY36" s="601" t="str">
        <f>IF('各会計、関係団体の財政状況及び健全化判断比率'!B70="","",'各会計、関係団体の財政状況及び健全化判断比率'!B70)</f>
        <v>中讃広域行政事務組合（クリントピア丸亀）</v>
      </c>
      <c r="BZ36" s="601"/>
      <c r="CA36" s="601"/>
      <c r="CB36" s="601"/>
      <c r="CC36" s="601"/>
      <c r="CD36" s="601"/>
      <c r="CE36" s="601"/>
      <c r="CF36" s="601"/>
      <c r="CG36" s="601"/>
      <c r="CH36" s="601"/>
      <c r="CI36" s="601"/>
      <c r="CJ36" s="601"/>
      <c r="CK36" s="601"/>
      <c r="CL36" s="601"/>
      <c r="CM36" s="601"/>
      <c r="CN36" s="178"/>
      <c r="CO36" s="600">
        <f t="shared" si="3"/>
        <v>21</v>
      </c>
      <c r="CP36" s="600"/>
      <c r="CQ36" s="601" t="str">
        <f>IF('各会計、関係団体の財政状況及び健全化判断比率'!BS9="","",'各会計、関係団体の財政状況及び健全化判断比率'!BS9)</f>
        <v>（株）まんでがん</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2">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5</v>
      </c>
      <c r="V37" s="600"/>
      <c r="W37" s="601" t="str">
        <f>IF('各会計、関係団体の財政状況及び健全化判断比率'!B31="","",'各会計、関係団体の財政状況及び健全化判断比率'!B31)</f>
        <v>善通寺市特別会計後期高齢者医療</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12</v>
      </c>
      <c r="BX37" s="600"/>
      <c r="BY37" s="601" t="str">
        <f>IF('各会計、関係団体の財政状況及び健全化判断比率'!B71="","",'各会計、関係団体の財政状況及び健全化判断比率'!B71)</f>
        <v>中讃広域行政事務組合（瀬戸グリーンセンター）</v>
      </c>
      <c r="BZ37" s="601"/>
      <c r="CA37" s="601"/>
      <c r="CB37" s="601"/>
      <c r="CC37" s="601"/>
      <c r="CD37" s="601"/>
      <c r="CE37" s="601"/>
      <c r="CF37" s="601"/>
      <c r="CG37" s="601"/>
      <c r="CH37" s="601"/>
      <c r="CI37" s="601"/>
      <c r="CJ37" s="601"/>
      <c r="CK37" s="601"/>
      <c r="CL37" s="601"/>
      <c r="CM37" s="601"/>
      <c r="CN37" s="178"/>
      <c r="CO37" s="600">
        <f t="shared" si="3"/>
        <v>22</v>
      </c>
      <c r="CP37" s="600"/>
      <c r="CQ37" s="601" t="str">
        <f>IF('各会計、関係団体の財政状況及び健全化判断比率'!BS10="","",'各会計、関係団体の財政状況及び健全化判断比率'!BS10)</f>
        <v>（公財）善通寺市農地管理公社</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2">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13</v>
      </c>
      <c r="BX38" s="600"/>
      <c r="BY38" s="601" t="str">
        <f>IF('各会計、関係団体の財政状況及び健全化判断比率'!B72="","",'各会計、関係団体の財政状況及び健全化判断比率'!B72)</f>
        <v>まんのう町外三ヶ市町山林組合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2">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14</v>
      </c>
      <c r="BX39" s="600"/>
      <c r="BY39" s="601" t="str">
        <f>IF('各会計、関係団体の財政状況及び健全化判断比率'!B73="","",'各会計、関係団体の財政状況及び健全化判断比率'!B73)</f>
        <v>まんのう町外三ヶ市町（七箇地区）山林組合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2">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15</v>
      </c>
      <c r="BX40" s="600"/>
      <c r="BY40" s="601" t="str">
        <f>IF('各会計、関係団体の財政状況及び健全化判断比率'!B74="","",'各会計、関係団体の財政状況及び健全化判断比率'!B74)</f>
        <v>まんのう町外二ヶ市町（十郷地区）山林組合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2">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16</v>
      </c>
      <c r="BX41" s="600"/>
      <c r="BY41" s="601" t="str">
        <f>IF('各会計、関係団体の財政状況及び健全化判断比率'!B75="","",'各会計、関係団体の財政状況及び健全化判断比率'!B75)</f>
        <v>香川県市町総合事務組合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2">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17</v>
      </c>
      <c r="BX42" s="600"/>
      <c r="BY42" s="601" t="str">
        <f>IF('各会計、関係団体の財政状況及び健全化判断比率'!B76="","",'各会計、関係団体の財政状況及び健全化判断比率'!B76)</f>
        <v>香川県後期高齢者医療広域連合（一般会計）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2">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18</v>
      </c>
      <c r="BX43" s="600"/>
      <c r="BY43" s="601" t="str">
        <f>IF('各会計、関係団体の財政状況及び健全化判断比率'!B77="","",'各会計、関係団体の財政状況及び健全化判断比率'!B77)</f>
        <v>香川県後期高齢者医療広域連合（後期高齢者医療事業）</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03" t="s">
        <v>206</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2">
      <c r="E47" s="603" t="s">
        <v>207</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2">
      <c r="E48" s="603" t="s">
        <v>208</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2">
      <c r="E49" s="604" t="s">
        <v>209</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2">
      <c r="E50" s="603" t="s">
        <v>210</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2">
      <c r="E51" s="603" t="s">
        <v>211</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2">
      <c r="E52" s="603" t="s">
        <v>212</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2">
      <c r="E53" s="177" t="s">
        <v>606</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2">
      <c r="A34" s="22"/>
      <c r="B34" s="31"/>
      <c r="C34" s="1179" t="s">
        <v>565</v>
      </c>
      <c r="D34" s="1179"/>
      <c r="E34" s="1180"/>
      <c r="F34" s="32">
        <v>9.56</v>
      </c>
      <c r="G34" s="33">
        <v>7.3</v>
      </c>
      <c r="H34" s="33">
        <v>9.92</v>
      </c>
      <c r="I34" s="33">
        <v>8.7100000000000009</v>
      </c>
      <c r="J34" s="34">
        <v>11.58</v>
      </c>
      <c r="K34" s="22"/>
      <c r="L34" s="22"/>
      <c r="M34" s="22"/>
      <c r="N34" s="22"/>
      <c r="O34" s="22"/>
      <c r="P34" s="22"/>
    </row>
    <row r="35" spans="1:16" ht="39" customHeight="1" x14ac:dyDescent="0.2">
      <c r="A35" s="22"/>
      <c r="B35" s="35"/>
      <c r="C35" s="1173" t="s">
        <v>566</v>
      </c>
      <c r="D35" s="1174"/>
      <c r="E35" s="1175"/>
      <c r="F35" s="36" t="s">
        <v>518</v>
      </c>
      <c r="G35" s="37" t="s">
        <v>518</v>
      </c>
      <c r="H35" s="37" t="s">
        <v>518</v>
      </c>
      <c r="I35" s="37">
        <v>1.47</v>
      </c>
      <c r="J35" s="38">
        <v>2.16</v>
      </c>
      <c r="K35" s="22"/>
      <c r="L35" s="22"/>
      <c r="M35" s="22"/>
      <c r="N35" s="22"/>
      <c r="O35" s="22"/>
      <c r="P35" s="22"/>
    </row>
    <row r="36" spans="1:16" ht="39" customHeight="1" x14ac:dyDescent="0.2">
      <c r="A36" s="22"/>
      <c r="B36" s="35"/>
      <c r="C36" s="1173" t="s">
        <v>567</v>
      </c>
      <c r="D36" s="1174"/>
      <c r="E36" s="1175"/>
      <c r="F36" s="36">
        <v>1.33</v>
      </c>
      <c r="G36" s="37">
        <v>0.76</v>
      </c>
      <c r="H36" s="37">
        <v>0.76</v>
      </c>
      <c r="I36" s="37">
        <v>1.28</v>
      </c>
      <c r="J36" s="38">
        <v>1.26</v>
      </c>
      <c r="K36" s="22"/>
      <c r="L36" s="22"/>
      <c r="M36" s="22"/>
      <c r="N36" s="22"/>
      <c r="O36" s="22"/>
      <c r="P36" s="22"/>
    </row>
    <row r="37" spans="1:16" ht="39" customHeight="1" x14ac:dyDescent="0.2">
      <c r="A37" s="22"/>
      <c r="B37" s="35"/>
      <c r="C37" s="1173" t="s">
        <v>568</v>
      </c>
      <c r="D37" s="1174"/>
      <c r="E37" s="1175"/>
      <c r="F37" s="36">
        <v>0.78</v>
      </c>
      <c r="G37" s="37">
        <v>0.51</v>
      </c>
      <c r="H37" s="37">
        <v>0.69</v>
      </c>
      <c r="I37" s="37">
        <v>1.2</v>
      </c>
      <c r="J37" s="38">
        <v>0.84</v>
      </c>
      <c r="K37" s="22"/>
      <c r="L37" s="22"/>
      <c r="M37" s="22"/>
      <c r="N37" s="22"/>
      <c r="O37" s="22"/>
      <c r="P37" s="22"/>
    </row>
    <row r="38" spans="1:16" ht="39" customHeight="1" x14ac:dyDescent="0.2">
      <c r="A38" s="22"/>
      <c r="B38" s="35"/>
      <c r="C38" s="1173" t="s">
        <v>569</v>
      </c>
      <c r="D38" s="1174"/>
      <c r="E38" s="1175"/>
      <c r="F38" s="36">
        <v>0.01</v>
      </c>
      <c r="G38" s="37">
        <v>0</v>
      </c>
      <c r="H38" s="37">
        <v>0</v>
      </c>
      <c r="I38" s="37">
        <v>0.01</v>
      </c>
      <c r="J38" s="38">
        <v>0.01</v>
      </c>
      <c r="K38" s="22"/>
      <c r="L38" s="22"/>
      <c r="M38" s="22"/>
      <c r="N38" s="22"/>
      <c r="O38" s="22"/>
      <c r="P38" s="22"/>
    </row>
    <row r="39" spans="1:16" ht="39" customHeight="1" x14ac:dyDescent="0.2">
      <c r="A39" s="22"/>
      <c r="B39" s="35"/>
      <c r="C39" s="1173" t="s">
        <v>570</v>
      </c>
      <c r="D39" s="1174"/>
      <c r="E39" s="1175"/>
      <c r="F39" s="36">
        <v>0</v>
      </c>
      <c r="G39" s="37">
        <v>0.01</v>
      </c>
      <c r="H39" s="37">
        <v>0</v>
      </c>
      <c r="I39" s="37">
        <v>0.03</v>
      </c>
      <c r="J39" s="38">
        <v>0</v>
      </c>
      <c r="K39" s="22"/>
      <c r="L39" s="22"/>
      <c r="M39" s="22"/>
      <c r="N39" s="22"/>
      <c r="O39" s="22"/>
      <c r="P39" s="22"/>
    </row>
    <row r="40" spans="1:16" ht="39" customHeight="1" x14ac:dyDescent="0.2">
      <c r="A40" s="22"/>
      <c r="B40" s="35"/>
      <c r="C40" s="1173" t="s">
        <v>571</v>
      </c>
      <c r="D40" s="1174"/>
      <c r="E40" s="1175"/>
      <c r="F40" s="36">
        <v>0.02</v>
      </c>
      <c r="G40" s="37">
        <v>0</v>
      </c>
      <c r="H40" s="37">
        <v>0.01</v>
      </c>
      <c r="I40" s="37">
        <v>0.06</v>
      </c>
      <c r="J40" s="38">
        <v>0</v>
      </c>
      <c r="K40" s="22"/>
      <c r="L40" s="22"/>
      <c r="M40" s="22"/>
      <c r="N40" s="22"/>
      <c r="O40" s="22"/>
      <c r="P40" s="22"/>
    </row>
    <row r="41" spans="1:16" ht="39" customHeight="1" x14ac:dyDescent="0.2">
      <c r="A41" s="22"/>
      <c r="B41" s="35"/>
      <c r="C41" s="1173" t="s">
        <v>572</v>
      </c>
      <c r="D41" s="1174"/>
      <c r="E41" s="1175"/>
      <c r="F41" s="36">
        <v>0</v>
      </c>
      <c r="G41" s="37">
        <v>0.03</v>
      </c>
      <c r="H41" s="37">
        <v>0</v>
      </c>
      <c r="I41" s="37">
        <v>0</v>
      </c>
      <c r="J41" s="38">
        <v>0</v>
      </c>
      <c r="K41" s="22"/>
      <c r="L41" s="22"/>
      <c r="M41" s="22"/>
      <c r="N41" s="22"/>
      <c r="O41" s="22"/>
      <c r="P41" s="22"/>
    </row>
    <row r="42" spans="1:16" ht="39" customHeight="1" x14ac:dyDescent="0.2">
      <c r="A42" s="22"/>
      <c r="B42" s="39"/>
      <c r="C42" s="1173" t="s">
        <v>573</v>
      </c>
      <c r="D42" s="1174"/>
      <c r="E42" s="1175"/>
      <c r="F42" s="36" t="s">
        <v>518</v>
      </c>
      <c r="G42" s="37" t="s">
        <v>518</v>
      </c>
      <c r="H42" s="37" t="s">
        <v>518</v>
      </c>
      <c r="I42" s="37" t="s">
        <v>518</v>
      </c>
      <c r="J42" s="38" t="s">
        <v>518</v>
      </c>
      <c r="K42" s="22"/>
      <c r="L42" s="22"/>
      <c r="M42" s="22"/>
      <c r="N42" s="22"/>
      <c r="O42" s="22"/>
      <c r="P42" s="22"/>
    </row>
    <row r="43" spans="1:16" ht="39" customHeight="1" thickBot="1" x14ac:dyDescent="0.25">
      <c r="A43" s="22"/>
      <c r="B43" s="40"/>
      <c r="C43" s="1176" t="s">
        <v>574</v>
      </c>
      <c r="D43" s="1177"/>
      <c r="E43" s="1178"/>
      <c r="F43" s="41">
        <v>15.97</v>
      </c>
      <c r="G43" s="42">
        <v>0.14000000000000001</v>
      </c>
      <c r="H43" s="42">
        <v>0.3</v>
      </c>
      <c r="I43" s="42" t="s">
        <v>518</v>
      </c>
      <c r="J43" s="43" t="s">
        <v>518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UufRyKiSoFnyq2n4RHF4p8oEYraYnZ1qElbLlpKVWCSFUU+XpbOG+lafukkrkEdgq+3uPecPcVQAV5JZYFy9A==" saltValue="7tthFjT8cXfsKizt+fG+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2">
      <c r="A45" s="48"/>
      <c r="B45" s="1181" t="s">
        <v>11</v>
      </c>
      <c r="C45" s="1182"/>
      <c r="D45" s="58"/>
      <c r="E45" s="1187" t="s">
        <v>12</v>
      </c>
      <c r="F45" s="1187"/>
      <c r="G45" s="1187"/>
      <c r="H45" s="1187"/>
      <c r="I45" s="1187"/>
      <c r="J45" s="1188"/>
      <c r="K45" s="59">
        <v>1047</v>
      </c>
      <c r="L45" s="60">
        <v>997</v>
      </c>
      <c r="M45" s="60">
        <v>1008</v>
      </c>
      <c r="N45" s="60">
        <v>1028</v>
      </c>
      <c r="O45" s="61">
        <v>1032</v>
      </c>
      <c r="P45" s="48"/>
      <c r="Q45" s="48"/>
      <c r="R45" s="48"/>
      <c r="S45" s="48"/>
      <c r="T45" s="48"/>
      <c r="U45" s="48"/>
    </row>
    <row r="46" spans="1:21" ht="30.75" customHeight="1" x14ac:dyDescent="0.2">
      <c r="A46" s="48"/>
      <c r="B46" s="1183"/>
      <c r="C46" s="1184"/>
      <c r="D46" s="62"/>
      <c r="E46" s="1189" t="s">
        <v>13</v>
      </c>
      <c r="F46" s="1189"/>
      <c r="G46" s="1189"/>
      <c r="H46" s="1189"/>
      <c r="I46" s="1189"/>
      <c r="J46" s="1190"/>
      <c r="K46" s="63" t="s">
        <v>518</v>
      </c>
      <c r="L46" s="64" t="s">
        <v>518</v>
      </c>
      <c r="M46" s="64" t="s">
        <v>518</v>
      </c>
      <c r="N46" s="64" t="s">
        <v>518</v>
      </c>
      <c r="O46" s="65" t="s">
        <v>518</v>
      </c>
      <c r="P46" s="48"/>
      <c r="Q46" s="48"/>
      <c r="R46" s="48"/>
      <c r="S46" s="48"/>
      <c r="T46" s="48"/>
      <c r="U46" s="48"/>
    </row>
    <row r="47" spans="1:21" ht="30.75" customHeight="1" x14ac:dyDescent="0.2">
      <c r="A47" s="48"/>
      <c r="B47" s="1183"/>
      <c r="C47" s="1184"/>
      <c r="D47" s="62"/>
      <c r="E47" s="1189" t="s">
        <v>14</v>
      </c>
      <c r="F47" s="1189"/>
      <c r="G47" s="1189"/>
      <c r="H47" s="1189"/>
      <c r="I47" s="1189"/>
      <c r="J47" s="1190"/>
      <c r="K47" s="63" t="s">
        <v>518</v>
      </c>
      <c r="L47" s="64" t="s">
        <v>518</v>
      </c>
      <c r="M47" s="64" t="s">
        <v>518</v>
      </c>
      <c r="N47" s="64" t="s">
        <v>518</v>
      </c>
      <c r="O47" s="65" t="s">
        <v>518</v>
      </c>
      <c r="P47" s="48"/>
      <c r="Q47" s="48"/>
      <c r="R47" s="48"/>
      <c r="S47" s="48"/>
      <c r="T47" s="48"/>
      <c r="U47" s="48"/>
    </row>
    <row r="48" spans="1:21" ht="30.75" customHeight="1" x14ac:dyDescent="0.2">
      <c r="A48" s="48"/>
      <c r="B48" s="1183"/>
      <c r="C48" s="1184"/>
      <c r="D48" s="62"/>
      <c r="E48" s="1189" t="s">
        <v>15</v>
      </c>
      <c r="F48" s="1189"/>
      <c r="G48" s="1189"/>
      <c r="H48" s="1189"/>
      <c r="I48" s="1189"/>
      <c r="J48" s="1190"/>
      <c r="K48" s="63">
        <v>407</v>
      </c>
      <c r="L48" s="64">
        <v>425</v>
      </c>
      <c r="M48" s="64">
        <v>450</v>
      </c>
      <c r="N48" s="64">
        <v>463</v>
      </c>
      <c r="O48" s="65">
        <v>455</v>
      </c>
      <c r="P48" s="48"/>
      <c r="Q48" s="48"/>
      <c r="R48" s="48"/>
      <c r="S48" s="48"/>
      <c r="T48" s="48"/>
      <c r="U48" s="48"/>
    </row>
    <row r="49" spans="1:21" ht="30.75" customHeight="1" x14ac:dyDescent="0.2">
      <c r="A49" s="48"/>
      <c r="B49" s="1183"/>
      <c r="C49" s="1184"/>
      <c r="D49" s="62"/>
      <c r="E49" s="1189" t="s">
        <v>16</v>
      </c>
      <c r="F49" s="1189"/>
      <c r="G49" s="1189"/>
      <c r="H49" s="1189"/>
      <c r="I49" s="1189"/>
      <c r="J49" s="1190"/>
      <c r="K49" s="63">
        <v>9</v>
      </c>
      <c r="L49" s="64">
        <v>12</v>
      </c>
      <c r="M49" s="64">
        <v>13</v>
      </c>
      <c r="N49" s="64">
        <v>14</v>
      </c>
      <c r="O49" s="65">
        <v>13</v>
      </c>
      <c r="P49" s="48"/>
      <c r="Q49" s="48"/>
      <c r="R49" s="48"/>
      <c r="S49" s="48"/>
      <c r="T49" s="48"/>
      <c r="U49" s="48"/>
    </row>
    <row r="50" spans="1:21" ht="30.75" customHeight="1" x14ac:dyDescent="0.2">
      <c r="A50" s="48"/>
      <c r="B50" s="1183"/>
      <c r="C50" s="1184"/>
      <c r="D50" s="62"/>
      <c r="E50" s="1189" t="s">
        <v>17</v>
      </c>
      <c r="F50" s="1189"/>
      <c r="G50" s="1189"/>
      <c r="H50" s="1189"/>
      <c r="I50" s="1189"/>
      <c r="J50" s="1190"/>
      <c r="K50" s="63">
        <v>4</v>
      </c>
      <c r="L50" s="64">
        <v>4</v>
      </c>
      <c r="M50" s="64">
        <v>4</v>
      </c>
      <c r="N50" s="64">
        <v>0</v>
      </c>
      <c r="O50" s="65">
        <v>2</v>
      </c>
      <c r="P50" s="48"/>
      <c r="Q50" s="48"/>
      <c r="R50" s="48"/>
      <c r="S50" s="48"/>
      <c r="T50" s="48"/>
      <c r="U50" s="48"/>
    </row>
    <row r="51" spans="1:21" ht="30.75" customHeight="1" x14ac:dyDescent="0.2">
      <c r="A51" s="48"/>
      <c r="B51" s="1185"/>
      <c r="C51" s="1186"/>
      <c r="D51" s="66"/>
      <c r="E51" s="1189" t="s">
        <v>18</v>
      </c>
      <c r="F51" s="1189"/>
      <c r="G51" s="1189"/>
      <c r="H51" s="1189"/>
      <c r="I51" s="1189"/>
      <c r="J51" s="1190"/>
      <c r="K51" s="63" t="s">
        <v>518</v>
      </c>
      <c r="L51" s="64" t="s">
        <v>518</v>
      </c>
      <c r="M51" s="64" t="s">
        <v>518</v>
      </c>
      <c r="N51" s="64" t="s">
        <v>518</v>
      </c>
      <c r="O51" s="65" t="s">
        <v>518</v>
      </c>
      <c r="P51" s="48"/>
      <c r="Q51" s="48"/>
      <c r="R51" s="48"/>
      <c r="S51" s="48"/>
      <c r="T51" s="48"/>
      <c r="U51" s="48"/>
    </row>
    <row r="52" spans="1:21" ht="30.75" customHeight="1" x14ac:dyDescent="0.2">
      <c r="A52" s="48"/>
      <c r="B52" s="1191" t="s">
        <v>19</v>
      </c>
      <c r="C52" s="1192"/>
      <c r="D52" s="66"/>
      <c r="E52" s="1189" t="s">
        <v>20</v>
      </c>
      <c r="F52" s="1189"/>
      <c r="G52" s="1189"/>
      <c r="H52" s="1189"/>
      <c r="I52" s="1189"/>
      <c r="J52" s="1190"/>
      <c r="K52" s="63">
        <v>1141</v>
      </c>
      <c r="L52" s="64">
        <v>1103</v>
      </c>
      <c r="M52" s="64">
        <v>1091</v>
      </c>
      <c r="N52" s="64">
        <v>1077</v>
      </c>
      <c r="O52" s="65">
        <v>1081</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326</v>
      </c>
      <c r="L53" s="69">
        <v>335</v>
      </c>
      <c r="M53" s="69">
        <v>384</v>
      </c>
      <c r="N53" s="69">
        <v>428</v>
      </c>
      <c r="O53" s="70">
        <v>421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3">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2">
      <c r="B57" s="1197" t="s">
        <v>25</v>
      </c>
      <c r="C57" s="1198"/>
      <c r="D57" s="1201" t="s">
        <v>26</v>
      </c>
      <c r="E57" s="1202"/>
      <c r="F57" s="1202"/>
      <c r="G57" s="1202"/>
      <c r="H57" s="1202"/>
      <c r="I57" s="1202"/>
      <c r="J57" s="1203"/>
      <c r="K57" s="83"/>
      <c r="L57" s="84"/>
      <c r="M57" s="84"/>
      <c r="N57" s="84"/>
      <c r="O57" s="85"/>
    </row>
    <row r="58" spans="1:21" ht="31.5" customHeight="1" thickBot="1" x14ac:dyDescent="0.25">
      <c r="B58" s="1199"/>
      <c r="C58" s="1200"/>
      <c r="D58" s="1204" t="s">
        <v>27</v>
      </c>
      <c r="E58" s="1205"/>
      <c r="F58" s="1205"/>
      <c r="G58" s="1205"/>
      <c r="H58" s="1205"/>
      <c r="I58" s="1205"/>
      <c r="J58" s="120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jYxw8uBeZ4cRuGLwlwI1g3UW3th01k2zwROJTe4OqLvQZyTuxKWdunPejYmMSPxurB3Kthh1+eR24BonVD/mg==" saltValue="OLLt5EZygny4PeN9sHMj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559</v>
      </c>
      <c r="J40" s="100" t="s">
        <v>560</v>
      </c>
      <c r="K40" s="100" t="s">
        <v>561</v>
      </c>
      <c r="L40" s="100" t="s">
        <v>562</v>
      </c>
      <c r="M40" s="101" t="s">
        <v>563</v>
      </c>
    </row>
    <row r="41" spans="2:13" ht="27.75" customHeight="1" x14ac:dyDescent="0.2">
      <c r="B41" s="1207" t="s">
        <v>30</v>
      </c>
      <c r="C41" s="1208"/>
      <c r="D41" s="102"/>
      <c r="E41" s="1213" t="s">
        <v>31</v>
      </c>
      <c r="F41" s="1213"/>
      <c r="G41" s="1213"/>
      <c r="H41" s="1214"/>
      <c r="I41" s="351">
        <v>9532</v>
      </c>
      <c r="J41" s="352">
        <v>9505</v>
      </c>
      <c r="K41" s="352">
        <v>10694</v>
      </c>
      <c r="L41" s="352">
        <v>11368</v>
      </c>
      <c r="M41" s="353">
        <v>11824</v>
      </c>
    </row>
    <row r="42" spans="2:13" ht="27.75" customHeight="1" x14ac:dyDescent="0.2">
      <c r="B42" s="1209"/>
      <c r="C42" s="1210"/>
      <c r="D42" s="103"/>
      <c r="E42" s="1215" t="s">
        <v>32</v>
      </c>
      <c r="F42" s="1215"/>
      <c r="G42" s="1215"/>
      <c r="H42" s="1216"/>
      <c r="I42" s="354">
        <v>16</v>
      </c>
      <c r="J42" s="355">
        <v>35</v>
      </c>
      <c r="K42" s="355">
        <v>353</v>
      </c>
      <c r="L42" s="355">
        <v>330</v>
      </c>
      <c r="M42" s="356">
        <v>336</v>
      </c>
    </row>
    <row r="43" spans="2:13" ht="27.75" customHeight="1" x14ac:dyDescent="0.2">
      <c r="B43" s="1209"/>
      <c r="C43" s="1210"/>
      <c r="D43" s="103"/>
      <c r="E43" s="1215" t="s">
        <v>33</v>
      </c>
      <c r="F43" s="1215"/>
      <c r="G43" s="1215"/>
      <c r="H43" s="1216"/>
      <c r="I43" s="354">
        <v>4882</v>
      </c>
      <c r="J43" s="355">
        <v>4593</v>
      </c>
      <c r="K43" s="355">
        <v>4382</v>
      </c>
      <c r="L43" s="355">
        <v>4185</v>
      </c>
      <c r="M43" s="356">
        <v>3956</v>
      </c>
    </row>
    <row r="44" spans="2:13" ht="27.75" customHeight="1" x14ac:dyDescent="0.2">
      <c r="B44" s="1209"/>
      <c r="C44" s="1210"/>
      <c r="D44" s="103"/>
      <c r="E44" s="1215" t="s">
        <v>34</v>
      </c>
      <c r="F44" s="1215"/>
      <c r="G44" s="1215"/>
      <c r="H44" s="1216"/>
      <c r="I44" s="354">
        <v>106</v>
      </c>
      <c r="J44" s="355">
        <v>92</v>
      </c>
      <c r="K44" s="355">
        <v>92</v>
      </c>
      <c r="L44" s="355">
        <v>95</v>
      </c>
      <c r="M44" s="356">
        <v>80</v>
      </c>
    </row>
    <row r="45" spans="2:13" ht="27.75" customHeight="1" x14ac:dyDescent="0.2">
      <c r="B45" s="1209"/>
      <c r="C45" s="1210"/>
      <c r="D45" s="103"/>
      <c r="E45" s="1215" t="s">
        <v>35</v>
      </c>
      <c r="F45" s="1215"/>
      <c r="G45" s="1215"/>
      <c r="H45" s="1216"/>
      <c r="I45" s="354">
        <v>2179</v>
      </c>
      <c r="J45" s="355">
        <v>1967</v>
      </c>
      <c r="K45" s="355">
        <v>1882</v>
      </c>
      <c r="L45" s="355">
        <v>1939</v>
      </c>
      <c r="M45" s="356">
        <v>1873</v>
      </c>
    </row>
    <row r="46" spans="2:13" ht="27.75" customHeight="1" x14ac:dyDescent="0.2">
      <c r="B46" s="1209"/>
      <c r="C46" s="1210"/>
      <c r="D46" s="104"/>
      <c r="E46" s="1215" t="s">
        <v>36</v>
      </c>
      <c r="F46" s="1215"/>
      <c r="G46" s="1215"/>
      <c r="H46" s="1216"/>
      <c r="I46" s="354">
        <v>121</v>
      </c>
      <c r="J46" s="355">
        <v>115</v>
      </c>
      <c r="K46" s="355">
        <v>109</v>
      </c>
      <c r="L46" s="355">
        <v>103</v>
      </c>
      <c r="M46" s="356">
        <v>98</v>
      </c>
    </row>
    <row r="47" spans="2:13" ht="27.75" customHeight="1" x14ac:dyDescent="0.2">
      <c r="B47" s="1209"/>
      <c r="C47" s="1210"/>
      <c r="D47" s="105"/>
      <c r="E47" s="1217" t="s">
        <v>37</v>
      </c>
      <c r="F47" s="1218"/>
      <c r="G47" s="1218"/>
      <c r="H47" s="1219"/>
      <c r="I47" s="354" t="s">
        <v>518</v>
      </c>
      <c r="J47" s="355" t="s">
        <v>518</v>
      </c>
      <c r="K47" s="355" t="s">
        <v>518</v>
      </c>
      <c r="L47" s="355" t="s">
        <v>518</v>
      </c>
      <c r="M47" s="356" t="s">
        <v>518</v>
      </c>
    </row>
    <row r="48" spans="2:13" ht="27.75" customHeight="1" x14ac:dyDescent="0.2">
      <c r="B48" s="1209"/>
      <c r="C48" s="1210"/>
      <c r="D48" s="103"/>
      <c r="E48" s="1215" t="s">
        <v>38</v>
      </c>
      <c r="F48" s="1215"/>
      <c r="G48" s="1215"/>
      <c r="H48" s="1216"/>
      <c r="I48" s="354" t="s">
        <v>518</v>
      </c>
      <c r="J48" s="355" t="s">
        <v>518</v>
      </c>
      <c r="K48" s="355" t="s">
        <v>518</v>
      </c>
      <c r="L48" s="355" t="s">
        <v>518</v>
      </c>
      <c r="M48" s="356" t="s">
        <v>518</v>
      </c>
    </row>
    <row r="49" spans="2:13" ht="27.75" customHeight="1" x14ac:dyDescent="0.2">
      <c r="B49" s="1211"/>
      <c r="C49" s="1212"/>
      <c r="D49" s="103"/>
      <c r="E49" s="1215" t="s">
        <v>39</v>
      </c>
      <c r="F49" s="1215"/>
      <c r="G49" s="1215"/>
      <c r="H49" s="1216"/>
      <c r="I49" s="354" t="s">
        <v>518</v>
      </c>
      <c r="J49" s="355" t="s">
        <v>518</v>
      </c>
      <c r="K49" s="355" t="s">
        <v>518</v>
      </c>
      <c r="L49" s="355" t="s">
        <v>518</v>
      </c>
      <c r="M49" s="356" t="s">
        <v>518</v>
      </c>
    </row>
    <row r="50" spans="2:13" ht="27.75" customHeight="1" x14ac:dyDescent="0.2">
      <c r="B50" s="1220" t="s">
        <v>40</v>
      </c>
      <c r="C50" s="1221"/>
      <c r="D50" s="106"/>
      <c r="E50" s="1215" t="s">
        <v>41</v>
      </c>
      <c r="F50" s="1215"/>
      <c r="G50" s="1215"/>
      <c r="H50" s="1216"/>
      <c r="I50" s="354">
        <v>6171</v>
      </c>
      <c r="J50" s="355">
        <v>6401</v>
      </c>
      <c r="K50" s="355">
        <v>6216</v>
      </c>
      <c r="L50" s="355">
        <v>6200</v>
      </c>
      <c r="M50" s="356">
        <v>5434</v>
      </c>
    </row>
    <row r="51" spans="2:13" ht="27.75" customHeight="1" x14ac:dyDescent="0.2">
      <c r="B51" s="1209"/>
      <c r="C51" s="1210"/>
      <c r="D51" s="103"/>
      <c r="E51" s="1215" t="s">
        <v>42</v>
      </c>
      <c r="F51" s="1215"/>
      <c r="G51" s="1215"/>
      <c r="H51" s="1216"/>
      <c r="I51" s="354">
        <v>1366</v>
      </c>
      <c r="J51" s="355">
        <v>1300</v>
      </c>
      <c r="K51" s="355">
        <v>1242</v>
      </c>
      <c r="L51" s="355">
        <v>1178</v>
      </c>
      <c r="M51" s="356">
        <v>1065</v>
      </c>
    </row>
    <row r="52" spans="2:13" ht="27.75" customHeight="1" x14ac:dyDescent="0.2">
      <c r="B52" s="1211"/>
      <c r="C52" s="1212"/>
      <c r="D52" s="103"/>
      <c r="E52" s="1215" t="s">
        <v>43</v>
      </c>
      <c r="F52" s="1215"/>
      <c r="G52" s="1215"/>
      <c r="H52" s="1216"/>
      <c r="I52" s="354">
        <v>11481</v>
      </c>
      <c r="J52" s="355">
        <v>11185</v>
      </c>
      <c r="K52" s="355">
        <v>10780</v>
      </c>
      <c r="L52" s="355">
        <v>10697</v>
      </c>
      <c r="M52" s="356">
        <v>10667</v>
      </c>
    </row>
    <row r="53" spans="2:13" ht="27.75" customHeight="1" thickBot="1" x14ac:dyDescent="0.25">
      <c r="B53" s="1222" t="s">
        <v>44</v>
      </c>
      <c r="C53" s="1223"/>
      <c r="D53" s="107"/>
      <c r="E53" s="1224" t="s">
        <v>45</v>
      </c>
      <c r="F53" s="1224"/>
      <c r="G53" s="1224"/>
      <c r="H53" s="1225"/>
      <c r="I53" s="357">
        <v>-2181</v>
      </c>
      <c r="J53" s="358">
        <v>-2579</v>
      </c>
      <c r="K53" s="358">
        <v>-725</v>
      </c>
      <c r="L53" s="358">
        <v>-56</v>
      </c>
      <c r="M53" s="359">
        <v>1000</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BkYHNSRkGs+0id5tLNBDn93kNs5Q8vl3CyoO1kW6wP6H+QjXRqUERjfCtOkKSBQFk3yJp3njBQXAGys5QTsQMA==" saltValue="ONDaM5pOl8OvZJNi1sUX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561</v>
      </c>
      <c r="G54" s="116" t="s">
        <v>562</v>
      </c>
      <c r="H54" s="117" t="s">
        <v>563</v>
      </c>
    </row>
    <row r="55" spans="2:8" ht="52.5" customHeight="1" x14ac:dyDescent="0.2">
      <c r="B55" s="118"/>
      <c r="C55" s="1234" t="s">
        <v>48</v>
      </c>
      <c r="D55" s="1234"/>
      <c r="E55" s="1235"/>
      <c r="F55" s="119">
        <v>1526</v>
      </c>
      <c r="G55" s="119">
        <v>1649</v>
      </c>
      <c r="H55" s="120">
        <v>1521</v>
      </c>
    </row>
    <row r="56" spans="2:8" ht="52.5" customHeight="1" x14ac:dyDescent="0.2">
      <c r="B56" s="121"/>
      <c r="C56" s="1236" t="s">
        <v>49</v>
      </c>
      <c r="D56" s="1236"/>
      <c r="E56" s="1237"/>
      <c r="F56" s="122">
        <v>151</v>
      </c>
      <c r="G56" s="122">
        <v>144</v>
      </c>
      <c r="H56" s="123">
        <v>275</v>
      </c>
    </row>
    <row r="57" spans="2:8" ht="53.25" customHeight="1" x14ac:dyDescent="0.2">
      <c r="B57" s="121"/>
      <c r="C57" s="1238" t="s">
        <v>50</v>
      </c>
      <c r="D57" s="1238"/>
      <c r="E57" s="1239"/>
      <c r="F57" s="124">
        <v>3973</v>
      </c>
      <c r="G57" s="124">
        <v>3821</v>
      </c>
      <c r="H57" s="125">
        <v>2946</v>
      </c>
    </row>
    <row r="58" spans="2:8" ht="45.75" customHeight="1" x14ac:dyDescent="0.2">
      <c r="B58" s="126"/>
      <c r="C58" s="1226" t="s">
        <v>600</v>
      </c>
      <c r="D58" s="1227"/>
      <c r="E58" s="1228"/>
      <c r="F58" s="127">
        <v>653</v>
      </c>
      <c r="G58" s="127">
        <v>660</v>
      </c>
      <c r="H58" s="128">
        <v>667</v>
      </c>
    </row>
    <row r="59" spans="2:8" ht="45.75" customHeight="1" x14ac:dyDescent="0.2">
      <c r="B59" s="126"/>
      <c r="C59" s="1226" t="s">
        <v>601</v>
      </c>
      <c r="D59" s="1227"/>
      <c r="E59" s="1228"/>
      <c r="F59" s="127">
        <v>1721</v>
      </c>
      <c r="G59" s="127">
        <v>1559</v>
      </c>
      <c r="H59" s="128">
        <v>608</v>
      </c>
    </row>
    <row r="60" spans="2:8" ht="45.75" customHeight="1" x14ac:dyDescent="0.2">
      <c r="B60" s="126"/>
      <c r="C60" s="1226" t="s">
        <v>602</v>
      </c>
      <c r="D60" s="1227"/>
      <c r="E60" s="1228"/>
      <c r="F60" s="127">
        <v>715</v>
      </c>
      <c r="G60" s="127">
        <v>592</v>
      </c>
      <c r="H60" s="128">
        <v>558</v>
      </c>
    </row>
    <row r="61" spans="2:8" ht="45.75" customHeight="1" x14ac:dyDescent="0.2">
      <c r="B61" s="126"/>
      <c r="C61" s="1226" t="s">
        <v>603</v>
      </c>
      <c r="D61" s="1227"/>
      <c r="E61" s="1228"/>
      <c r="F61" s="127">
        <v>317</v>
      </c>
      <c r="G61" s="127">
        <v>317</v>
      </c>
      <c r="H61" s="128">
        <v>317</v>
      </c>
    </row>
    <row r="62" spans="2:8" ht="45.75" customHeight="1" thickBot="1" x14ac:dyDescent="0.25">
      <c r="B62" s="129"/>
      <c r="C62" s="1229" t="s">
        <v>604</v>
      </c>
      <c r="D62" s="1230"/>
      <c r="E62" s="1231"/>
      <c r="F62" s="130">
        <v>37</v>
      </c>
      <c r="G62" s="130">
        <v>175</v>
      </c>
      <c r="H62" s="131">
        <v>282</v>
      </c>
    </row>
    <row r="63" spans="2:8" ht="52.5" customHeight="1" thickBot="1" x14ac:dyDescent="0.25">
      <c r="B63" s="132"/>
      <c r="C63" s="1232" t="s">
        <v>51</v>
      </c>
      <c r="D63" s="1232"/>
      <c r="E63" s="1233"/>
      <c r="F63" s="133">
        <v>5650</v>
      </c>
      <c r="G63" s="133">
        <v>5613</v>
      </c>
      <c r="H63" s="134">
        <v>4742</v>
      </c>
    </row>
    <row r="64" spans="2:8" ht="13" x14ac:dyDescent="0.2"/>
  </sheetData>
  <sheetProtection algorithmName="SHA-512" hashValue="mpOZPKYTGJKTV7t5Am8Zq4zZdDV3N3TrW5MphL7F4V0nlvZZIrbtoMapT29+nRtn8GvkdzgExXMx38ud/vZhdg==" saltValue="qSRHKcVmHc33RDPTC2xQ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DDAE0-F0B8-4538-A8C0-5B697B633ABE}">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42" customWidth="1"/>
    <col min="2" max="107" width="2.453125" style="1242" customWidth="1"/>
    <col min="108" max="108" width="6.08984375" style="1249" customWidth="1"/>
    <col min="109" max="109" width="5.90625" style="1248" customWidth="1"/>
    <col min="110" max="16384" width="8.6328125" style="1242" hidden="1"/>
  </cols>
  <sheetData>
    <row r="1" spans="1:109" ht="42.75" customHeight="1" x14ac:dyDescent="0.2">
      <c r="A1" s="1240"/>
      <c r="B1" s="1241"/>
      <c r="DD1" s="1242"/>
      <c r="DE1" s="1242"/>
    </row>
    <row r="2" spans="1:109" ht="25.5" customHeight="1" x14ac:dyDescent="0.2">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2">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ht="13" x14ac:dyDescent="0.2">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ht="13" x14ac:dyDescent="0.2">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ht="13" x14ac:dyDescent="0.2">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ht="13" x14ac:dyDescent="0.2">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ht="13" x14ac:dyDescent="0.2">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ht="13" x14ac:dyDescent="0.2">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ht="13" x14ac:dyDescent="0.2">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ht="13" x14ac:dyDescent="0.2">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ht="13" x14ac:dyDescent="0.2">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ht="13" x14ac:dyDescent="0.2">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ht="13" x14ac:dyDescent="0.2">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ht="13" x14ac:dyDescent="0.2">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ht="13" x14ac:dyDescent="0.2">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ht="13" x14ac:dyDescent="0.2">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ht="13" x14ac:dyDescent="0.2">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3" x14ac:dyDescent="0.2">
      <c r="DD19" s="1242"/>
      <c r="DE19" s="1242"/>
    </row>
    <row r="20" spans="1:109" ht="13" x14ac:dyDescent="0.2">
      <c r="DD20" s="1242"/>
      <c r="DE20" s="1242"/>
    </row>
    <row r="21" spans="1:109" ht="17.25" customHeight="1" x14ac:dyDescent="0.2">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2">
      <c r="B22" s="1248"/>
    </row>
    <row r="23" spans="1:109" ht="13" x14ac:dyDescent="0.2">
      <c r="B23" s="1248"/>
    </row>
    <row r="24" spans="1:109" ht="13" x14ac:dyDescent="0.2">
      <c r="B24" s="1248"/>
    </row>
    <row r="25" spans="1:109" ht="13" x14ac:dyDescent="0.2">
      <c r="B25" s="1248"/>
    </row>
    <row r="26" spans="1:109" ht="13" x14ac:dyDescent="0.2">
      <c r="B26" s="1248"/>
    </row>
    <row r="27" spans="1:109" ht="13" x14ac:dyDescent="0.2">
      <c r="B27" s="1248"/>
    </row>
    <row r="28" spans="1:109" ht="13" x14ac:dyDescent="0.2">
      <c r="B28" s="1248"/>
    </row>
    <row r="29" spans="1:109" ht="13" x14ac:dyDescent="0.2">
      <c r="B29" s="1248"/>
    </row>
    <row r="30" spans="1:109" ht="13" x14ac:dyDescent="0.2">
      <c r="B30" s="1248"/>
    </row>
    <row r="31" spans="1:109" ht="13" x14ac:dyDescent="0.2">
      <c r="B31" s="1248"/>
    </row>
    <row r="32" spans="1:109" ht="13" x14ac:dyDescent="0.2">
      <c r="B32" s="1248"/>
    </row>
    <row r="33" spans="2:109" ht="13" x14ac:dyDescent="0.2">
      <c r="B33" s="1248"/>
    </row>
    <row r="34" spans="2:109" ht="13" x14ac:dyDescent="0.2">
      <c r="B34" s="1248"/>
    </row>
    <row r="35" spans="2:109" ht="13" x14ac:dyDescent="0.2">
      <c r="B35" s="1248"/>
    </row>
    <row r="36" spans="2:109" ht="13" x14ac:dyDescent="0.2">
      <c r="B36" s="1248"/>
    </row>
    <row r="37" spans="2:109" ht="13" x14ac:dyDescent="0.2">
      <c r="B37" s="1248"/>
    </row>
    <row r="38" spans="2:109" ht="13" x14ac:dyDescent="0.2">
      <c r="B38" s="1248"/>
    </row>
    <row r="39" spans="2:109" ht="13" x14ac:dyDescent="0.2">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3" x14ac:dyDescent="0.2">
      <c r="B40" s="1253"/>
      <c r="DD40" s="1253"/>
      <c r="DE40" s="1242"/>
    </row>
    <row r="41" spans="2:109" ht="16.5" x14ac:dyDescent="0.2">
      <c r="B41" s="1254" t="s">
        <v>607</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ht="13" x14ac:dyDescent="0.2">
      <c r="B42" s="1248"/>
      <c r="G42" s="1255"/>
      <c r="I42" s="1256"/>
      <c r="J42" s="1256"/>
      <c r="K42" s="1256"/>
      <c r="AM42" s="1255"/>
      <c r="AN42" s="1255" t="s">
        <v>608</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2">
      <c r="B43" s="1248"/>
      <c r="AN43" s="1257" t="s">
        <v>609</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 x14ac:dyDescent="0.2">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 x14ac:dyDescent="0.2">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 x14ac:dyDescent="0.2">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 x14ac:dyDescent="0.2">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 x14ac:dyDescent="0.2">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3" x14ac:dyDescent="0.2">
      <c r="B49" s="1248"/>
      <c r="AN49" s="1242" t="s">
        <v>610</v>
      </c>
    </row>
    <row r="50" spans="1:109" ht="13" x14ac:dyDescent="0.2">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559</v>
      </c>
      <c r="BQ50" s="1273"/>
      <c r="BR50" s="1273"/>
      <c r="BS50" s="1273"/>
      <c r="BT50" s="1273"/>
      <c r="BU50" s="1273"/>
      <c r="BV50" s="1273"/>
      <c r="BW50" s="1273"/>
      <c r="BX50" s="1273" t="s">
        <v>560</v>
      </c>
      <c r="BY50" s="1273"/>
      <c r="BZ50" s="1273"/>
      <c r="CA50" s="1273"/>
      <c r="CB50" s="1273"/>
      <c r="CC50" s="1273"/>
      <c r="CD50" s="1273"/>
      <c r="CE50" s="1273"/>
      <c r="CF50" s="1273" t="s">
        <v>561</v>
      </c>
      <c r="CG50" s="1273"/>
      <c r="CH50" s="1273"/>
      <c r="CI50" s="1273"/>
      <c r="CJ50" s="1273"/>
      <c r="CK50" s="1273"/>
      <c r="CL50" s="1273"/>
      <c r="CM50" s="1273"/>
      <c r="CN50" s="1273" t="s">
        <v>562</v>
      </c>
      <c r="CO50" s="1273"/>
      <c r="CP50" s="1273"/>
      <c r="CQ50" s="1273"/>
      <c r="CR50" s="1273"/>
      <c r="CS50" s="1273"/>
      <c r="CT50" s="1273"/>
      <c r="CU50" s="1273"/>
      <c r="CV50" s="1273" t="s">
        <v>563</v>
      </c>
      <c r="CW50" s="1273"/>
      <c r="CX50" s="1273"/>
      <c r="CY50" s="1273"/>
      <c r="CZ50" s="1273"/>
      <c r="DA50" s="1273"/>
      <c r="DB50" s="1273"/>
      <c r="DC50" s="1273"/>
    </row>
    <row r="51" spans="1:109" ht="13.5" customHeight="1" x14ac:dyDescent="0.2">
      <c r="B51" s="1248"/>
      <c r="G51" s="1274"/>
      <c r="H51" s="1274"/>
      <c r="I51" s="1275"/>
      <c r="J51" s="1275"/>
      <c r="K51" s="1276"/>
      <c r="L51" s="1276"/>
      <c r="M51" s="1276"/>
      <c r="N51" s="1276"/>
      <c r="AM51" s="1266"/>
      <c r="AN51" s="1277" t="s">
        <v>611</v>
      </c>
      <c r="AO51" s="1277"/>
      <c r="AP51" s="1277"/>
      <c r="AQ51" s="1277"/>
      <c r="AR51" s="1277"/>
      <c r="AS51" s="1277"/>
      <c r="AT51" s="1277"/>
      <c r="AU51" s="1277"/>
      <c r="AV51" s="1277"/>
      <c r="AW51" s="1277"/>
      <c r="AX51" s="1277"/>
      <c r="AY51" s="1277"/>
      <c r="AZ51" s="1277"/>
      <c r="BA51" s="1277"/>
      <c r="BB51" s="1277" t="s">
        <v>612</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v>13.5</v>
      </c>
      <c r="CW51" s="1278"/>
      <c r="CX51" s="1278"/>
      <c r="CY51" s="1278"/>
      <c r="CZ51" s="1278"/>
      <c r="DA51" s="1278"/>
      <c r="DB51" s="1278"/>
      <c r="DC51" s="1278"/>
    </row>
    <row r="52" spans="1:109" ht="13" x14ac:dyDescent="0.2">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 x14ac:dyDescent="0.2">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613</v>
      </c>
      <c r="BC53" s="1277"/>
      <c r="BD53" s="1277"/>
      <c r="BE53" s="1277"/>
      <c r="BF53" s="1277"/>
      <c r="BG53" s="1277"/>
      <c r="BH53" s="1277"/>
      <c r="BI53" s="1277"/>
      <c r="BJ53" s="1277"/>
      <c r="BK53" s="1277"/>
      <c r="BL53" s="1277"/>
      <c r="BM53" s="1277"/>
      <c r="BN53" s="1277"/>
      <c r="BO53" s="1277"/>
      <c r="BP53" s="1278">
        <v>77.099999999999994</v>
      </c>
      <c r="BQ53" s="1278"/>
      <c r="BR53" s="1278"/>
      <c r="BS53" s="1278"/>
      <c r="BT53" s="1278"/>
      <c r="BU53" s="1278"/>
      <c r="BV53" s="1278"/>
      <c r="BW53" s="1278"/>
      <c r="BX53" s="1278">
        <v>78.3</v>
      </c>
      <c r="BY53" s="1278"/>
      <c r="BZ53" s="1278"/>
      <c r="CA53" s="1278"/>
      <c r="CB53" s="1278"/>
      <c r="CC53" s="1278"/>
      <c r="CD53" s="1278"/>
      <c r="CE53" s="1278"/>
      <c r="CF53" s="1278">
        <v>78.099999999999994</v>
      </c>
      <c r="CG53" s="1278"/>
      <c r="CH53" s="1278"/>
      <c r="CI53" s="1278"/>
      <c r="CJ53" s="1278"/>
      <c r="CK53" s="1278"/>
      <c r="CL53" s="1278"/>
      <c r="CM53" s="1278"/>
      <c r="CN53" s="1278">
        <v>78.400000000000006</v>
      </c>
      <c r="CO53" s="1278"/>
      <c r="CP53" s="1278"/>
      <c r="CQ53" s="1278"/>
      <c r="CR53" s="1278"/>
      <c r="CS53" s="1278"/>
      <c r="CT53" s="1278"/>
      <c r="CU53" s="1278"/>
      <c r="CV53" s="1278">
        <v>79.3</v>
      </c>
      <c r="CW53" s="1278"/>
      <c r="CX53" s="1278"/>
      <c r="CY53" s="1278"/>
      <c r="CZ53" s="1278"/>
      <c r="DA53" s="1278"/>
      <c r="DB53" s="1278"/>
      <c r="DC53" s="1278"/>
    </row>
    <row r="54" spans="1:109" ht="13" x14ac:dyDescent="0.2">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 x14ac:dyDescent="0.2">
      <c r="A55" s="1256"/>
      <c r="B55" s="1248"/>
      <c r="G55" s="1267"/>
      <c r="H55" s="1267"/>
      <c r="I55" s="1267"/>
      <c r="J55" s="1267"/>
      <c r="K55" s="1276"/>
      <c r="L55" s="1276"/>
      <c r="M55" s="1276"/>
      <c r="N55" s="1276"/>
      <c r="AN55" s="1273" t="s">
        <v>614</v>
      </c>
      <c r="AO55" s="1273"/>
      <c r="AP55" s="1273"/>
      <c r="AQ55" s="1273"/>
      <c r="AR55" s="1273"/>
      <c r="AS55" s="1273"/>
      <c r="AT55" s="1273"/>
      <c r="AU55" s="1273"/>
      <c r="AV55" s="1273"/>
      <c r="AW55" s="1273"/>
      <c r="AX55" s="1273"/>
      <c r="AY55" s="1273"/>
      <c r="AZ55" s="1273"/>
      <c r="BA55" s="1273"/>
      <c r="BB55" s="1277" t="s">
        <v>612</v>
      </c>
      <c r="BC55" s="1277"/>
      <c r="BD55" s="1277"/>
      <c r="BE55" s="1277"/>
      <c r="BF55" s="1277"/>
      <c r="BG55" s="1277"/>
      <c r="BH55" s="1277"/>
      <c r="BI55" s="1277"/>
      <c r="BJ55" s="1277"/>
      <c r="BK55" s="1277"/>
      <c r="BL55" s="1277"/>
      <c r="BM55" s="1277"/>
      <c r="BN55" s="1277"/>
      <c r="BO55" s="1277"/>
      <c r="BP55" s="1278">
        <v>37.700000000000003</v>
      </c>
      <c r="BQ55" s="1278"/>
      <c r="BR55" s="1278"/>
      <c r="BS55" s="1278"/>
      <c r="BT55" s="1278"/>
      <c r="BU55" s="1278"/>
      <c r="BV55" s="1278"/>
      <c r="BW55" s="1278"/>
      <c r="BX55" s="1278">
        <v>37.9</v>
      </c>
      <c r="BY55" s="1278"/>
      <c r="BZ55" s="1278"/>
      <c r="CA55" s="1278"/>
      <c r="CB55" s="1278"/>
      <c r="CC55" s="1278"/>
      <c r="CD55" s="1278"/>
      <c r="CE55" s="1278"/>
      <c r="CF55" s="1278">
        <v>38.700000000000003</v>
      </c>
      <c r="CG55" s="1278"/>
      <c r="CH55" s="1278"/>
      <c r="CI55" s="1278"/>
      <c r="CJ55" s="1278"/>
      <c r="CK55" s="1278"/>
      <c r="CL55" s="1278"/>
      <c r="CM55" s="1278"/>
      <c r="CN55" s="1278">
        <v>32.5</v>
      </c>
      <c r="CO55" s="1278"/>
      <c r="CP55" s="1278"/>
      <c r="CQ55" s="1278"/>
      <c r="CR55" s="1278"/>
      <c r="CS55" s="1278"/>
      <c r="CT55" s="1278"/>
      <c r="CU55" s="1278"/>
      <c r="CV55" s="1278">
        <v>23</v>
      </c>
      <c r="CW55" s="1278"/>
      <c r="CX55" s="1278"/>
      <c r="CY55" s="1278"/>
      <c r="CZ55" s="1278"/>
      <c r="DA55" s="1278"/>
      <c r="DB55" s="1278"/>
      <c r="DC55" s="1278"/>
    </row>
    <row r="56" spans="1:109" ht="13" x14ac:dyDescent="0.2">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ht="13" x14ac:dyDescent="0.2">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613</v>
      </c>
      <c r="BC57" s="1277"/>
      <c r="BD57" s="1277"/>
      <c r="BE57" s="1277"/>
      <c r="BF57" s="1277"/>
      <c r="BG57" s="1277"/>
      <c r="BH57" s="1277"/>
      <c r="BI57" s="1277"/>
      <c r="BJ57" s="1277"/>
      <c r="BK57" s="1277"/>
      <c r="BL57" s="1277"/>
      <c r="BM57" s="1277"/>
      <c r="BN57" s="1277"/>
      <c r="BO57" s="1277"/>
      <c r="BP57" s="1278">
        <v>59.4</v>
      </c>
      <c r="BQ57" s="1278"/>
      <c r="BR57" s="1278"/>
      <c r="BS57" s="1278"/>
      <c r="BT57" s="1278"/>
      <c r="BU57" s="1278"/>
      <c r="BV57" s="1278"/>
      <c r="BW57" s="1278"/>
      <c r="BX57" s="1278">
        <v>60.7</v>
      </c>
      <c r="BY57" s="1278"/>
      <c r="BZ57" s="1278"/>
      <c r="CA57" s="1278"/>
      <c r="CB57" s="1278"/>
      <c r="CC57" s="1278"/>
      <c r="CD57" s="1278"/>
      <c r="CE57" s="1278"/>
      <c r="CF57" s="1278">
        <v>61.4</v>
      </c>
      <c r="CG57" s="1278"/>
      <c r="CH57" s="1278"/>
      <c r="CI57" s="1278"/>
      <c r="CJ57" s="1278"/>
      <c r="CK57" s="1278"/>
      <c r="CL57" s="1278"/>
      <c r="CM57" s="1278"/>
      <c r="CN57" s="1278">
        <v>62.6</v>
      </c>
      <c r="CO57" s="1278"/>
      <c r="CP57" s="1278"/>
      <c r="CQ57" s="1278"/>
      <c r="CR57" s="1278"/>
      <c r="CS57" s="1278"/>
      <c r="CT57" s="1278"/>
      <c r="CU57" s="1278"/>
      <c r="CV57" s="1278">
        <v>62.8</v>
      </c>
      <c r="CW57" s="1278"/>
      <c r="CX57" s="1278"/>
      <c r="CY57" s="1278"/>
      <c r="CZ57" s="1278"/>
      <c r="DA57" s="1278"/>
      <c r="DB57" s="1278"/>
      <c r="DC57" s="1278"/>
      <c r="DD57" s="1281"/>
      <c r="DE57" s="1279"/>
    </row>
    <row r="58" spans="1:109" s="1256" customFormat="1" ht="13" x14ac:dyDescent="0.2">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ht="13" x14ac:dyDescent="0.2">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ht="13" x14ac:dyDescent="0.2">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ht="13" x14ac:dyDescent="0.2">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ht="13"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6.5" x14ac:dyDescent="0.2">
      <c r="B63" s="1287" t="s">
        <v>615</v>
      </c>
    </row>
    <row r="64" spans="1:109" ht="13" x14ac:dyDescent="0.2">
      <c r="B64" s="1248"/>
      <c r="G64" s="1255"/>
      <c r="I64" s="1288"/>
      <c r="J64" s="1288"/>
      <c r="K64" s="1288"/>
      <c r="L64" s="1288"/>
      <c r="M64" s="1288"/>
      <c r="N64" s="1289"/>
      <c r="AM64" s="1255"/>
      <c r="AN64" s="1255" t="s">
        <v>608</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 x14ac:dyDescent="0.2">
      <c r="B65" s="1248"/>
      <c r="AN65" s="1257" t="s">
        <v>616</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 x14ac:dyDescent="0.2">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 x14ac:dyDescent="0.2">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 x14ac:dyDescent="0.2">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 x14ac:dyDescent="0.2">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 x14ac:dyDescent="0.2">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ht="13" x14ac:dyDescent="0.2">
      <c r="B71" s="1248"/>
      <c r="G71" s="1293"/>
      <c r="I71" s="1294"/>
      <c r="J71" s="1291"/>
      <c r="K71" s="1291"/>
      <c r="L71" s="1292"/>
      <c r="M71" s="1291"/>
      <c r="N71" s="1292"/>
      <c r="AM71" s="1293"/>
      <c r="AN71" s="1242" t="s">
        <v>610</v>
      </c>
    </row>
    <row r="72" spans="2:107" ht="13" x14ac:dyDescent="0.2">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559</v>
      </c>
      <c r="BQ72" s="1273"/>
      <c r="BR72" s="1273"/>
      <c r="BS72" s="1273"/>
      <c r="BT72" s="1273"/>
      <c r="BU72" s="1273"/>
      <c r="BV72" s="1273"/>
      <c r="BW72" s="1273"/>
      <c r="BX72" s="1273" t="s">
        <v>560</v>
      </c>
      <c r="BY72" s="1273"/>
      <c r="BZ72" s="1273"/>
      <c r="CA72" s="1273"/>
      <c r="CB72" s="1273"/>
      <c r="CC72" s="1273"/>
      <c r="CD72" s="1273"/>
      <c r="CE72" s="1273"/>
      <c r="CF72" s="1273" t="s">
        <v>561</v>
      </c>
      <c r="CG72" s="1273"/>
      <c r="CH72" s="1273"/>
      <c r="CI72" s="1273"/>
      <c r="CJ72" s="1273"/>
      <c r="CK72" s="1273"/>
      <c r="CL72" s="1273"/>
      <c r="CM72" s="1273"/>
      <c r="CN72" s="1273" t="s">
        <v>562</v>
      </c>
      <c r="CO72" s="1273"/>
      <c r="CP72" s="1273"/>
      <c r="CQ72" s="1273"/>
      <c r="CR72" s="1273"/>
      <c r="CS72" s="1273"/>
      <c r="CT72" s="1273"/>
      <c r="CU72" s="1273"/>
      <c r="CV72" s="1273" t="s">
        <v>563</v>
      </c>
      <c r="CW72" s="1273"/>
      <c r="CX72" s="1273"/>
      <c r="CY72" s="1273"/>
      <c r="CZ72" s="1273"/>
      <c r="DA72" s="1273"/>
      <c r="DB72" s="1273"/>
      <c r="DC72" s="1273"/>
    </row>
    <row r="73" spans="2:107" ht="13" x14ac:dyDescent="0.2">
      <c r="B73" s="1248"/>
      <c r="G73" s="1274"/>
      <c r="H73" s="1274"/>
      <c r="I73" s="1274"/>
      <c r="J73" s="1274"/>
      <c r="K73" s="1295"/>
      <c r="L73" s="1295"/>
      <c r="M73" s="1295"/>
      <c r="N73" s="1295"/>
      <c r="AM73" s="1266"/>
      <c r="AN73" s="1277" t="s">
        <v>611</v>
      </c>
      <c r="AO73" s="1277"/>
      <c r="AP73" s="1277"/>
      <c r="AQ73" s="1277"/>
      <c r="AR73" s="1277"/>
      <c r="AS73" s="1277"/>
      <c r="AT73" s="1277"/>
      <c r="AU73" s="1277"/>
      <c r="AV73" s="1277"/>
      <c r="AW73" s="1277"/>
      <c r="AX73" s="1277"/>
      <c r="AY73" s="1277"/>
      <c r="AZ73" s="1277"/>
      <c r="BA73" s="1277"/>
      <c r="BB73" s="1277" t="s">
        <v>612</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v>13.5</v>
      </c>
      <c r="CW73" s="1278"/>
      <c r="CX73" s="1278"/>
      <c r="CY73" s="1278"/>
      <c r="CZ73" s="1278"/>
      <c r="DA73" s="1278"/>
      <c r="DB73" s="1278"/>
      <c r="DC73" s="1278"/>
    </row>
    <row r="74" spans="2:107" ht="13" x14ac:dyDescent="0.2">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 x14ac:dyDescent="0.2">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617</v>
      </c>
      <c r="BC75" s="1277"/>
      <c r="BD75" s="1277"/>
      <c r="BE75" s="1277"/>
      <c r="BF75" s="1277"/>
      <c r="BG75" s="1277"/>
      <c r="BH75" s="1277"/>
      <c r="BI75" s="1277"/>
      <c r="BJ75" s="1277"/>
      <c r="BK75" s="1277"/>
      <c r="BL75" s="1277"/>
      <c r="BM75" s="1277"/>
      <c r="BN75" s="1277"/>
      <c r="BO75" s="1277"/>
      <c r="BP75" s="1278">
        <v>5</v>
      </c>
      <c r="BQ75" s="1278"/>
      <c r="BR75" s="1278"/>
      <c r="BS75" s="1278"/>
      <c r="BT75" s="1278"/>
      <c r="BU75" s="1278"/>
      <c r="BV75" s="1278"/>
      <c r="BW75" s="1278"/>
      <c r="BX75" s="1278">
        <v>5.0999999999999996</v>
      </c>
      <c r="BY75" s="1278"/>
      <c r="BZ75" s="1278"/>
      <c r="CA75" s="1278"/>
      <c r="CB75" s="1278"/>
      <c r="CC75" s="1278"/>
      <c r="CD75" s="1278"/>
      <c r="CE75" s="1278"/>
      <c r="CF75" s="1278">
        <v>5.0999999999999996</v>
      </c>
      <c r="CG75" s="1278"/>
      <c r="CH75" s="1278"/>
      <c r="CI75" s="1278"/>
      <c r="CJ75" s="1278"/>
      <c r="CK75" s="1278"/>
      <c r="CL75" s="1278"/>
      <c r="CM75" s="1278"/>
      <c r="CN75" s="1278">
        <v>5.5</v>
      </c>
      <c r="CO75" s="1278"/>
      <c r="CP75" s="1278"/>
      <c r="CQ75" s="1278"/>
      <c r="CR75" s="1278"/>
      <c r="CS75" s="1278"/>
      <c r="CT75" s="1278"/>
      <c r="CU75" s="1278"/>
      <c r="CV75" s="1278">
        <v>5.8</v>
      </c>
      <c r="CW75" s="1278"/>
      <c r="CX75" s="1278"/>
      <c r="CY75" s="1278"/>
      <c r="CZ75" s="1278"/>
      <c r="DA75" s="1278"/>
      <c r="DB75" s="1278"/>
      <c r="DC75" s="1278"/>
    </row>
    <row r="76" spans="2:107" ht="13" x14ac:dyDescent="0.2">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 x14ac:dyDescent="0.2">
      <c r="B77" s="1248"/>
      <c r="G77" s="1267"/>
      <c r="H77" s="1267"/>
      <c r="I77" s="1267"/>
      <c r="J77" s="1267"/>
      <c r="K77" s="1295"/>
      <c r="L77" s="1295"/>
      <c r="M77" s="1295"/>
      <c r="N77" s="1295"/>
      <c r="AN77" s="1273" t="s">
        <v>614</v>
      </c>
      <c r="AO77" s="1273"/>
      <c r="AP77" s="1273"/>
      <c r="AQ77" s="1273"/>
      <c r="AR77" s="1273"/>
      <c r="AS77" s="1273"/>
      <c r="AT77" s="1273"/>
      <c r="AU77" s="1273"/>
      <c r="AV77" s="1273"/>
      <c r="AW77" s="1273"/>
      <c r="AX77" s="1273"/>
      <c r="AY77" s="1273"/>
      <c r="AZ77" s="1273"/>
      <c r="BA77" s="1273"/>
      <c r="BB77" s="1277" t="s">
        <v>612</v>
      </c>
      <c r="BC77" s="1277"/>
      <c r="BD77" s="1277"/>
      <c r="BE77" s="1277"/>
      <c r="BF77" s="1277"/>
      <c r="BG77" s="1277"/>
      <c r="BH77" s="1277"/>
      <c r="BI77" s="1277"/>
      <c r="BJ77" s="1277"/>
      <c r="BK77" s="1277"/>
      <c r="BL77" s="1277"/>
      <c r="BM77" s="1277"/>
      <c r="BN77" s="1277"/>
      <c r="BO77" s="1277"/>
      <c r="BP77" s="1278">
        <v>37.700000000000003</v>
      </c>
      <c r="BQ77" s="1278"/>
      <c r="BR77" s="1278"/>
      <c r="BS77" s="1278"/>
      <c r="BT77" s="1278"/>
      <c r="BU77" s="1278"/>
      <c r="BV77" s="1278"/>
      <c r="BW77" s="1278"/>
      <c r="BX77" s="1278">
        <v>37.9</v>
      </c>
      <c r="BY77" s="1278"/>
      <c r="BZ77" s="1278"/>
      <c r="CA77" s="1278"/>
      <c r="CB77" s="1278"/>
      <c r="CC77" s="1278"/>
      <c r="CD77" s="1278"/>
      <c r="CE77" s="1278"/>
      <c r="CF77" s="1278">
        <v>38.700000000000003</v>
      </c>
      <c r="CG77" s="1278"/>
      <c r="CH77" s="1278"/>
      <c r="CI77" s="1278"/>
      <c r="CJ77" s="1278"/>
      <c r="CK77" s="1278"/>
      <c r="CL77" s="1278"/>
      <c r="CM77" s="1278"/>
      <c r="CN77" s="1278">
        <v>32.5</v>
      </c>
      <c r="CO77" s="1278"/>
      <c r="CP77" s="1278"/>
      <c r="CQ77" s="1278"/>
      <c r="CR77" s="1278"/>
      <c r="CS77" s="1278"/>
      <c r="CT77" s="1278"/>
      <c r="CU77" s="1278"/>
      <c r="CV77" s="1278">
        <v>23</v>
      </c>
      <c r="CW77" s="1278"/>
      <c r="CX77" s="1278"/>
      <c r="CY77" s="1278"/>
      <c r="CZ77" s="1278"/>
      <c r="DA77" s="1278"/>
      <c r="DB77" s="1278"/>
      <c r="DC77" s="1278"/>
    </row>
    <row r="78" spans="2:107" ht="13" x14ac:dyDescent="0.2">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 x14ac:dyDescent="0.2">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617</v>
      </c>
      <c r="BC79" s="1277"/>
      <c r="BD79" s="1277"/>
      <c r="BE79" s="1277"/>
      <c r="BF79" s="1277"/>
      <c r="BG79" s="1277"/>
      <c r="BH79" s="1277"/>
      <c r="BI79" s="1277"/>
      <c r="BJ79" s="1277"/>
      <c r="BK79" s="1277"/>
      <c r="BL79" s="1277"/>
      <c r="BM79" s="1277"/>
      <c r="BN79" s="1277"/>
      <c r="BO79" s="1277"/>
      <c r="BP79" s="1278">
        <v>8.9</v>
      </c>
      <c r="BQ79" s="1278"/>
      <c r="BR79" s="1278"/>
      <c r="BS79" s="1278"/>
      <c r="BT79" s="1278"/>
      <c r="BU79" s="1278"/>
      <c r="BV79" s="1278"/>
      <c r="BW79" s="1278"/>
      <c r="BX79" s="1278">
        <v>8.6999999999999993</v>
      </c>
      <c r="BY79" s="1278"/>
      <c r="BZ79" s="1278"/>
      <c r="CA79" s="1278"/>
      <c r="CB79" s="1278"/>
      <c r="CC79" s="1278"/>
      <c r="CD79" s="1278"/>
      <c r="CE79" s="1278"/>
      <c r="CF79" s="1278">
        <v>8.8000000000000007</v>
      </c>
      <c r="CG79" s="1278"/>
      <c r="CH79" s="1278"/>
      <c r="CI79" s="1278"/>
      <c r="CJ79" s="1278"/>
      <c r="CK79" s="1278"/>
      <c r="CL79" s="1278"/>
      <c r="CM79" s="1278"/>
      <c r="CN79" s="1278">
        <v>8.6999999999999993</v>
      </c>
      <c r="CO79" s="1278"/>
      <c r="CP79" s="1278"/>
      <c r="CQ79" s="1278"/>
      <c r="CR79" s="1278"/>
      <c r="CS79" s="1278"/>
      <c r="CT79" s="1278"/>
      <c r="CU79" s="1278"/>
      <c r="CV79" s="1278">
        <v>8.1999999999999993</v>
      </c>
      <c r="CW79" s="1278"/>
      <c r="CX79" s="1278"/>
      <c r="CY79" s="1278"/>
      <c r="CZ79" s="1278"/>
      <c r="DA79" s="1278"/>
      <c r="DB79" s="1278"/>
      <c r="DC79" s="1278"/>
    </row>
    <row r="80" spans="2:107" ht="13" x14ac:dyDescent="0.2">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 x14ac:dyDescent="0.2">
      <c r="B81" s="1248"/>
    </row>
    <row r="82" spans="2:109" ht="16.5" x14ac:dyDescent="0.2">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ht="13" x14ac:dyDescent="0.2">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3" x14ac:dyDescent="0.2">
      <c r="DD84" s="1242"/>
      <c r="DE84" s="1242"/>
    </row>
    <row r="85" spans="2:109" ht="13" x14ac:dyDescent="0.2">
      <c r="DD85" s="1242"/>
      <c r="DE85" s="1242"/>
    </row>
  </sheetData>
  <sheetProtection algorithmName="SHA-512" hashValue="1dR21Y4fmEpKBv98k50vr+qwbyQOU92pk8kNmiZWs4HOFa1vhhyJbz3mkkF/CdIO5yLnlNUiM274ktuPrbiWzA==" saltValue="a8sw5vpFFKAM7Ryl+qWJ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92100-8BFF-4290-9F14-1CBB0BD7E548}">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Zcqmy0I7hAhWmQAJ5uk95YvHvVb2TYYSlKDLauBC44/BjdSn0ILtb8mxh4Wjt1ydH9535IKSx+kbrVByhZMLKQ==" saltValue="2mabQHJ+kuFDcp5z8nOF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4FA4-6544-4383-B91B-3C66B028551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506</v>
      </c>
    </row>
  </sheetData>
  <sheetProtection algorithmName="SHA-512" hashValue="ONOIO24IT8jepGNiVKiHhgtcYx0aC1fq7INCdBLCK+InEGdy+ZBZ4Mwb/vl1C8nbCHDTyp/p9R6ZyQ+uwJWEhw==" saltValue="mFFCU2LqwpraV/hLEH5P6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556</v>
      </c>
      <c r="G2" s="148"/>
      <c r="H2" s="149"/>
    </row>
    <row r="3" spans="1:8" x14ac:dyDescent="0.2">
      <c r="A3" s="145" t="s">
        <v>549</v>
      </c>
      <c r="B3" s="150"/>
      <c r="C3" s="151"/>
      <c r="D3" s="152">
        <v>33654</v>
      </c>
      <c r="E3" s="153"/>
      <c r="F3" s="154">
        <v>72656</v>
      </c>
      <c r="G3" s="155"/>
      <c r="H3" s="156"/>
    </row>
    <row r="4" spans="1:8" x14ac:dyDescent="0.2">
      <c r="A4" s="157"/>
      <c r="B4" s="158"/>
      <c r="C4" s="159"/>
      <c r="D4" s="160">
        <v>28139</v>
      </c>
      <c r="E4" s="161"/>
      <c r="F4" s="162">
        <v>36448</v>
      </c>
      <c r="G4" s="163"/>
      <c r="H4" s="164"/>
    </row>
    <row r="5" spans="1:8" x14ac:dyDescent="0.2">
      <c r="A5" s="145" t="s">
        <v>551</v>
      </c>
      <c r="B5" s="150"/>
      <c r="C5" s="151"/>
      <c r="D5" s="152">
        <v>25419</v>
      </c>
      <c r="E5" s="153"/>
      <c r="F5" s="154">
        <v>65080</v>
      </c>
      <c r="G5" s="155"/>
      <c r="H5" s="156"/>
    </row>
    <row r="6" spans="1:8" x14ac:dyDescent="0.2">
      <c r="A6" s="157"/>
      <c r="B6" s="158"/>
      <c r="C6" s="159"/>
      <c r="D6" s="160">
        <v>22777</v>
      </c>
      <c r="E6" s="161"/>
      <c r="F6" s="162">
        <v>38201</v>
      </c>
      <c r="G6" s="163"/>
      <c r="H6" s="164"/>
    </row>
    <row r="7" spans="1:8" x14ac:dyDescent="0.2">
      <c r="A7" s="145" t="s">
        <v>552</v>
      </c>
      <c r="B7" s="150"/>
      <c r="C7" s="151"/>
      <c r="D7" s="152">
        <v>76130</v>
      </c>
      <c r="E7" s="153"/>
      <c r="F7" s="154">
        <v>79288</v>
      </c>
      <c r="G7" s="155"/>
      <c r="H7" s="156"/>
    </row>
    <row r="8" spans="1:8" x14ac:dyDescent="0.2">
      <c r="A8" s="157"/>
      <c r="B8" s="158"/>
      <c r="C8" s="159"/>
      <c r="D8" s="160">
        <v>41153</v>
      </c>
      <c r="E8" s="161"/>
      <c r="F8" s="162">
        <v>41870</v>
      </c>
      <c r="G8" s="163"/>
      <c r="H8" s="164"/>
    </row>
    <row r="9" spans="1:8" x14ac:dyDescent="0.2">
      <c r="A9" s="145" t="s">
        <v>553</v>
      </c>
      <c r="B9" s="150"/>
      <c r="C9" s="151"/>
      <c r="D9" s="152">
        <v>55191</v>
      </c>
      <c r="E9" s="153"/>
      <c r="F9" s="154">
        <v>84962</v>
      </c>
      <c r="G9" s="155"/>
      <c r="H9" s="156"/>
    </row>
    <row r="10" spans="1:8" x14ac:dyDescent="0.2">
      <c r="A10" s="157"/>
      <c r="B10" s="158"/>
      <c r="C10" s="159"/>
      <c r="D10" s="160">
        <v>48800</v>
      </c>
      <c r="E10" s="161"/>
      <c r="F10" s="162">
        <v>42793</v>
      </c>
      <c r="G10" s="163"/>
      <c r="H10" s="164"/>
    </row>
    <row r="11" spans="1:8" x14ac:dyDescent="0.2">
      <c r="A11" s="145" t="s">
        <v>554</v>
      </c>
      <c r="B11" s="150"/>
      <c r="C11" s="151"/>
      <c r="D11" s="152">
        <v>93726</v>
      </c>
      <c r="E11" s="153"/>
      <c r="F11" s="154">
        <v>71279</v>
      </c>
      <c r="G11" s="155"/>
      <c r="H11" s="156"/>
    </row>
    <row r="12" spans="1:8" x14ac:dyDescent="0.2">
      <c r="A12" s="157"/>
      <c r="B12" s="158"/>
      <c r="C12" s="165"/>
      <c r="D12" s="160">
        <v>66757</v>
      </c>
      <c r="E12" s="161"/>
      <c r="F12" s="162">
        <v>36731</v>
      </c>
      <c r="G12" s="163"/>
      <c r="H12" s="164"/>
    </row>
    <row r="13" spans="1:8" x14ac:dyDescent="0.2">
      <c r="A13" s="145"/>
      <c r="B13" s="150"/>
      <c r="C13" s="166"/>
      <c r="D13" s="167">
        <v>56824</v>
      </c>
      <c r="E13" s="168"/>
      <c r="F13" s="169">
        <v>74653</v>
      </c>
      <c r="G13" s="170"/>
      <c r="H13" s="156"/>
    </row>
    <row r="14" spans="1:8" x14ac:dyDescent="0.2">
      <c r="A14" s="157"/>
      <c r="B14" s="158"/>
      <c r="C14" s="159"/>
      <c r="D14" s="160">
        <v>41525</v>
      </c>
      <c r="E14" s="161"/>
      <c r="F14" s="162">
        <v>39209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9.56</v>
      </c>
      <c r="C19" s="171">
        <f>ROUND(VALUE(SUBSTITUTE(実質収支比率等に係る経年分析!G$48,"▲","-")),2)</f>
        <v>7.3</v>
      </c>
      <c r="D19" s="171">
        <f>ROUND(VALUE(SUBSTITUTE(実質収支比率等に係る経年分析!H$48,"▲","-")),2)</f>
        <v>9.92</v>
      </c>
      <c r="E19" s="171">
        <f>ROUND(VALUE(SUBSTITUTE(実質収支比率等に係る経年分析!I$48,"▲","-")),2)</f>
        <v>8.7100000000000009</v>
      </c>
      <c r="F19" s="171">
        <f>ROUND(VALUE(SUBSTITUTE(実質収支比率等に係る経年分析!J$48,"▲","-")),2)</f>
        <v>11.58</v>
      </c>
    </row>
    <row r="20" spans="1:11" x14ac:dyDescent="0.2">
      <c r="A20" s="171" t="s">
        <v>55</v>
      </c>
      <c r="B20" s="171">
        <f>ROUND(VALUE(SUBSTITUTE(実質収支比率等に係る経年分析!F$47,"▲","-")),2)</f>
        <v>19.13</v>
      </c>
      <c r="C20" s="171">
        <f>ROUND(VALUE(SUBSTITUTE(実質収支比率等に係る経年分析!G$47,"▲","-")),2)</f>
        <v>19.25</v>
      </c>
      <c r="D20" s="171">
        <f>ROUND(VALUE(SUBSTITUTE(実質収支比率等に係る経年分析!H$47,"▲","-")),2)</f>
        <v>19.77</v>
      </c>
      <c r="E20" s="171">
        <f>ROUND(VALUE(SUBSTITUTE(実質収支比率等に係る経年分析!I$47,"▲","-")),2)</f>
        <v>20.6</v>
      </c>
      <c r="F20" s="171">
        <f>ROUND(VALUE(SUBSTITUTE(実質収支比率等に係る経年分析!J$47,"▲","-")),2)</f>
        <v>18.14</v>
      </c>
    </row>
    <row r="21" spans="1:11" x14ac:dyDescent="0.2">
      <c r="A21" s="171" t="s">
        <v>56</v>
      </c>
      <c r="B21" s="171">
        <f>IF(ISNUMBER(VALUE(SUBSTITUTE(実質収支比率等に係る経年分析!F$49,"▲","-"))),ROUND(VALUE(SUBSTITUTE(実質収支比率等に係る経年分析!F$49,"▲","-")),2),NA())</f>
        <v>3.17</v>
      </c>
      <c r="C21" s="171">
        <f>IF(ISNUMBER(VALUE(SUBSTITUTE(実質収支比率等に係る経年分析!G$49,"▲","-"))),ROUND(VALUE(SUBSTITUTE(実質収支比率等に係る経年分析!G$49,"▲","-")),2),NA())</f>
        <v>-2.2799999999999998</v>
      </c>
      <c r="D21" s="171">
        <f>IF(ISNUMBER(VALUE(SUBSTITUTE(実質収支比率等に係る経年分析!H$49,"▲","-"))),ROUND(VALUE(SUBSTITUTE(実質収支比率等に係る経年分析!H$49,"▲","-")),2),NA())</f>
        <v>2.76</v>
      </c>
      <c r="E21" s="171">
        <f>IF(ISNUMBER(VALUE(SUBSTITUTE(実質収支比率等に係る経年分析!I$49,"▲","-"))),ROUND(VALUE(SUBSTITUTE(実質収支比率等に係る経年分析!I$49,"▲","-")),2),NA())</f>
        <v>0.67</v>
      </c>
      <c r="F21" s="171">
        <f>IF(ISNUMBER(VALUE(SUBSTITUTE(実質収支比率等に係る経年分析!J$49,"▲","-"))),ROUND(VALUE(SUBSTITUTE(実質収支比率等に係る経年分析!J$49,"▲","-")),2),NA())</f>
        <v>1.74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15.97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0.14000000000000001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善通寺市特別会計介護予防サービス</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善通寺市特別会計太陽光発電</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善通寺市特別会計後期高齢者医療</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善通寺市特別会計農業集落排水</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0.01</v>
      </c>
    </row>
    <row r="33" spans="1:16" x14ac:dyDescent="0.2">
      <c r="A33" s="172" t="str">
        <f>IF(連結実質赤字比率に係る赤字・黒字の構成分析!C$37="",NA(),連結実質赤字比率に係る赤字・黒字の構成分析!C$37)</f>
        <v>善通寺市特別会計国民健康保険</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0.84</v>
      </c>
    </row>
    <row r="34" spans="1:16" x14ac:dyDescent="0.2">
      <c r="A34" s="172" t="str">
        <f>IF(連結実質赤字比率に係る赤字・黒字の構成分析!C$36="",NA(),連結実質赤字比率に係る赤字・黒字の構成分析!C$36)</f>
        <v>善通寺市特別会計介護保険</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1.33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1.26</v>
      </c>
    </row>
    <row r="35" spans="1:16" x14ac:dyDescent="0.2">
      <c r="A35" s="172" t="str">
        <f>IF(連結実質赤字比率に係る赤字・黒字の構成分析!C$35="",NA(),連結実質赤字比率に係る赤字・黒字の構成分析!C$35)</f>
        <v>善通寺市下水道事業会計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1.47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2.16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9.56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9.92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8.7100000000000009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11.58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1141</v>
      </c>
      <c r="E42" s="173"/>
      <c r="F42" s="173"/>
      <c r="G42" s="173">
        <f>'実質公債費比率（分子）の構造'!L$52</f>
        <v>1103</v>
      </c>
      <c r="H42" s="173"/>
      <c r="I42" s="173"/>
      <c r="J42" s="173">
        <f>'実質公債費比率（分子）の構造'!M$52</f>
        <v>1091</v>
      </c>
      <c r="K42" s="173"/>
      <c r="L42" s="173"/>
      <c r="M42" s="173">
        <f>'実質公債費比率（分子）の構造'!N$52</f>
        <v>1077</v>
      </c>
      <c r="N42" s="173"/>
      <c r="O42" s="173"/>
      <c r="P42" s="173">
        <f>'実質公債費比率（分子）の構造'!O$52</f>
        <v>1081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4</v>
      </c>
      <c r="C44" s="173"/>
      <c r="D44" s="173"/>
      <c r="E44" s="173">
        <f>'実質公債費比率（分子）の構造'!L$50</f>
        <v>4</v>
      </c>
      <c r="F44" s="173"/>
      <c r="G44" s="173"/>
      <c r="H44" s="173">
        <f>'実質公債費比率（分子）の構造'!M$50</f>
        <v>4</v>
      </c>
      <c r="I44" s="173"/>
      <c r="J44" s="173"/>
      <c r="K44" s="173">
        <f>'実質公債費比率（分子）の構造'!N$50</f>
        <v>0</v>
      </c>
      <c r="L44" s="173"/>
      <c r="M44" s="173"/>
      <c r="N44" s="173">
        <f>'実質公債費比率（分子）の構造'!O$50</f>
        <v>2</v>
      </c>
      <c r="O44" s="173"/>
      <c r="P44" s="173"/>
    </row>
    <row r="45" spans="1:16" x14ac:dyDescent="0.2">
      <c r="A45" s="173" t="s">
        <v>66</v>
      </c>
      <c r="B45" s="173">
        <f>'実質公債費比率（分子）の構造'!K$49</f>
        <v>9</v>
      </c>
      <c r="C45" s="173"/>
      <c r="D45" s="173"/>
      <c r="E45" s="173">
        <f>'実質公債費比率（分子）の構造'!L$49</f>
        <v>12</v>
      </c>
      <c r="F45" s="173"/>
      <c r="G45" s="173"/>
      <c r="H45" s="173">
        <f>'実質公債費比率（分子）の構造'!M$49</f>
        <v>13</v>
      </c>
      <c r="I45" s="173"/>
      <c r="J45" s="173"/>
      <c r="K45" s="173">
        <f>'実質公債費比率（分子）の構造'!N$49</f>
        <v>14</v>
      </c>
      <c r="L45" s="173"/>
      <c r="M45" s="173"/>
      <c r="N45" s="173">
        <f>'実質公債費比率（分子）の構造'!O$49</f>
        <v>13</v>
      </c>
      <c r="O45" s="173"/>
      <c r="P45" s="173"/>
    </row>
    <row r="46" spans="1:16" x14ac:dyDescent="0.2">
      <c r="A46" s="173" t="s">
        <v>67</v>
      </c>
      <c r="B46" s="173">
        <f>'実質公債費比率（分子）の構造'!K$48</f>
        <v>407</v>
      </c>
      <c r="C46" s="173"/>
      <c r="D46" s="173"/>
      <c r="E46" s="173">
        <f>'実質公債費比率（分子）の構造'!L$48</f>
        <v>425</v>
      </c>
      <c r="F46" s="173"/>
      <c r="G46" s="173"/>
      <c r="H46" s="173">
        <f>'実質公債費比率（分子）の構造'!M$48</f>
        <v>450</v>
      </c>
      <c r="I46" s="173"/>
      <c r="J46" s="173"/>
      <c r="K46" s="173">
        <f>'実質公債費比率（分子）の構造'!N$48</f>
        <v>463</v>
      </c>
      <c r="L46" s="173"/>
      <c r="M46" s="173"/>
      <c r="N46" s="173">
        <f>'実質公債費比率（分子）の構造'!O$48</f>
        <v>455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1047</v>
      </c>
      <c r="C49" s="173"/>
      <c r="D49" s="173"/>
      <c r="E49" s="173">
        <f>'実質公債費比率（分子）の構造'!L$45</f>
        <v>997</v>
      </c>
      <c r="F49" s="173"/>
      <c r="G49" s="173"/>
      <c r="H49" s="173">
        <f>'実質公債費比率（分子）の構造'!M$45</f>
        <v>1008</v>
      </c>
      <c r="I49" s="173"/>
      <c r="J49" s="173"/>
      <c r="K49" s="173">
        <f>'実質公債費比率（分子）の構造'!N$45</f>
        <v>1028</v>
      </c>
      <c r="L49" s="173"/>
      <c r="M49" s="173"/>
      <c r="N49" s="173">
        <f>'実質公債費比率（分子）の構造'!O$45</f>
        <v>1032</v>
      </c>
      <c r="O49" s="173"/>
      <c r="P49" s="173"/>
    </row>
    <row r="50" spans="1:16" x14ac:dyDescent="0.2">
      <c r="A50" s="173" t="s">
        <v>71</v>
      </c>
      <c r="B50" s="173" t="e">
        <f>NA()</f>
        <v>#N/A</v>
      </c>
      <c r="C50" s="173">
        <f>IF(ISNUMBER('実質公債費比率（分子）の構造'!K$53),'実質公債費比率（分子）の構造'!K$53,NA())</f>
        <v>326</v>
      </c>
      <c r="D50" s="173" t="e">
        <f>NA()</f>
        <v>#N/A</v>
      </c>
      <c r="E50" s="173" t="e">
        <f>NA()</f>
        <v>#N/A</v>
      </c>
      <c r="F50" s="173">
        <f>IF(ISNUMBER('実質公債費比率（分子）の構造'!L$53),'実質公債費比率（分子）の構造'!L$53,NA())</f>
        <v>335</v>
      </c>
      <c r="G50" s="173" t="e">
        <f>NA()</f>
        <v>#N/A</v>
      </c>
      <c r="H50" s="173" t="e">
        <f>NA()</f>
        <v>#N/A</v>
      </c>
      <c r="I50" s="173">
        <f>IF(ISNUMBER('実質公債費比率（分子）の構造'!M$53),'実質公債費比率（分子）の構造'!M$53,NA())</f>
        <v>384</v>
      </c>
      <c r="J50" s="173" t="e">
        <f>NA()</f>
        <v>#N/A</v>
      </c>
      <c r="K50" s="173" t="e">
        <f>NA()</f>
        <v>#N/A</v>
      </c>
      <c r="L50" s="173">
        <f>IF(ISNUMBER('実質公債費比率（分子）の構造'!N$53),'実質公債費比率（分子）の構造'!N$53,NA())</f>
        <v>428</v>
      </c>
      <c r="M50" s="173" t="e">
        <f>NA()</f>
        <v>#N/A</v>
      </c>
      <c r="N50" s="173" t="e">
        <f>NA()</f>
        <v>#N/A</v>
      </c>
      <c r="O50" s="173">
        <f>IF(ISNUMBER('実質公債費比率（分子）の構造'!O$53),'実質公債費比率（分子）の構造'!O$53,NA())</f>
        <v>421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11481</v>
      </c>
      <c r="E56" s="172"/>
      <c r="F56" s="172"/>
      <c r="G56" s="172">
        <f>'将来負担比率（分子）の構造'!J$52</f>
        <v>11185</v>
      </c>
      <c r="H56" s="172"/>
      <c r="I56" s="172"/>
      <c r="J56" s="172">
        <f>'将来負担比率（分子）の構造'!K$52</f>
        <v>10780</v>
      </c>
      <c r="K56" s="172"/>
      <c r="L56" s="172"/>
      <c r="M56" s="172">
        <f>'将来負担比率（分子）の構造'!L$52</f>
        <v>10697</v>
      </c>
      <c r="N56" s="172"/>
      <c r="O56" s="172"/>
      <c r="P56" s="172">
        <f>'将来負担比率（分子）の構造'!M$52</f>
        <v>10667</v>
      </c>
    </row>
    <row r="57" spans="1:16" x14ac:dyDescent="0.2">
      <c r="A57" s="172" t="s">
        <v>42</v>
      </c>
      <c r="B57" s="172"/>
      <c r="C57" s="172"/>
      <c r="D57" s="172">
        <f>'将来負担比率（分子）の構造'!I$51</f>
        <v>1366</v>
      </c>
      <c r="E57" s="172"/>
      <c r="F57" s="172"/>
      <c r="G57" s="172">
        <f>'将来負担比率（分子）の構造'!J$51</f>
        <v>1300</v>
      </c>
      <c r="H57" s="172"/>
      <c r="I57" s="172"/>
      <c r="J57" s="172">
        <f>'将来負担比率（分子）の構造'!K$51</f>
        <v>1242</v>
      </c>
      <c r="K57" s="172"/>
      <c r="L57" s="172"/>
      <c r="M57" s="172">
        <f>'将来負担比率（分子）の構造'!L$51</f>
        <v>1178</v>
      </c>
      <c r="N57" s="172"/>
      <c r="O57" s="172"/>
      <c r="P57" s="172">
        <f>'将来負担比率（分子）の構造'!M$51</f>
        <v>1065</v>
      </c>
    </row>
    <row r="58" spans="1:16" x14ac:dyDescent="0.2">
      <c r="A58" s="172" t="s">
        <v>41</v>
      </c>
      <c r="B58" s="172"/>
      <c r="C58" s="172"/>
      <c r="D58" s="172">
        <f>'将来負担比率（分子）の構造'!I$50</f>
        <v>6171</v>
      </c>
      <c r="E58" s="172"/>
      <c r="F58" s="172"/>
      <c r="G58" s="172">
        <f>'将来負担比率（分子）の構造'!J$50</f>
        <v>6401</v>
      </c>
      <c r="H58" s="172"/>
      <c r="I58" s="172"/>
      <c r="J58" s="172">
        <f>'将来負担比率（分子）の構造'!K$50</f>
        <v>6216</v>
      </c>
      <c r="K58" s="172"/>
      <c r="L58" s="172"/>
      <c r="M58" s="172">
        <f>'将来負担比率（分子）の構造'!L$50</f>
        <v>6200</v>
      </c>
      <c r="N58" s="172"/>
      <c r="O58" s="172"/>
      <c r="P58" s="172">
        <f>'将来負担比率（分子）の構造'!M$50</f>
        <v>5434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121</v>
      </c>
      <c r="C61" s="172"/>
      <c r="D61" s="172"/>
      <c r="E61" s="172">
        <f>'将来負担比率（分子）の構造'!J$46</f>
        <v>115</v>
      </c>
      <c r="F61" s="172"/>
      <c r="G61" s="172"/>
      <c r="H61" s="172">
        <f>'将来負担比率（分子）の構造'!K$46</f>
        <v>109</v>
      </c>
      <c r="I61" s="172"/>
      <c r="J61" s="172"/>
      <c r="K61" s="172">
        <f>'将来負担比率（分子）の構造'!L$46</f>
        <v>103</v>
      </c>
      <c r="L61" s="172"/>
      <c r="M61" s="172"/>
      <c r="N61" s="172">
        <f>'将来負担比率（分子）の構造'!M$46</f>
        <v>98</v>
      </c>
      <c r="O61" s="172"/>
      <c r="P61" s="172"/>
    </row>
    <row r="62" spans="1:16" x14ac:dyDescent="0.2">
      <c r="A62" s="172" t="s">
        <v>35</v>
      </c>
      <c r="B62" s="172">
        <f>'将来負担比率（分子）の構造'!I$45</f>
        <v>2179</v>
      </c>
      <c r="C62" s="172"/>
      <c r="D62" s="172"/>
      <c r="E62" s="172">
        <f>'将来負担比率（分子）の構造'!J$45</f>
        <v>1967</v>
      </c>
      <c r="F62" s="172"/>
      <c r="G62" s="172"/>
      <c r="H62" s="172">
        <f>'将来負担比率（分子）の構造'!K$45</f>
        <v>1882</v>
      </c>
      <c r="I62" s="172"/>
      <c r="J62" s="172"/>
      <c r="K62" s="172">
        <f>'将来負担比率（分子）の構造'!L$45</f>
        <v>1939</v>
      </c>
      <c r="L62" s="172"/>
      <c r="M62" s="172"/>
      <c r="N62" s="172">
        <f>'将来負担比率（分子）の構造'!M$45</f>
        <v>1873</v>
      </c>
      <c r="O62" s="172"/>
      <c r="P62" s="172"/>
    </row>
    <row r="63" spans="1:16" x14ac:dyDescent="0.2">
      <c r="A63" s="172" t="s">
        <v>34</v>
      </c>
      <c r="B63" s="172">
        <f>'将来負担比率（分子）の構造'!I$44</f>
        <v>106</v>
      </c>
      <c r="C63" s="172"/>
      <c r="D63" s="172"/>
      <c r="E63" s="172">
        <f>'将来負担比率（分子）の構造'!J$44</f>
        <v>92</v>
      </c>
      <c r="F63" s="172"/>
      <c r="G63" s="172"/>
      <c r="H63" s="172">
        <f>'将来負担比率（分子）の構造'!K$44</f>
        <v>92</v>
      </c>
      <c r="I63" s="172"/>
      <c r="J63" s="172"/>
      <c r="K63" s="172">
        <f>'将来負担比率（分子）の構造'!L$44</f>
        <v>95</v>
      </c>
      <c r="L63" s="172"/>
      <c r="M63" s="172"/>
      <c r="N63" s="172">
        <f>'将来負担比率（分子）の構造'!M$44</f>
        <v>80</v>
      </c>
      <c r="O63" s="172"/>
      <c r="P63" s="172"/>
    </row>
    <row r="64" spans="1:16" x14ac:dyDescent="0.2">
      <c r="A64" s="172" t="s">
        <v>33</v>
      </c>
      <c r="B64" s="172">
        <f>'将来負担比率（分子）の構造'!I$43</f>
        <v>4882</v>
      </c>
      <c r="C64" s="172"/>
      <c r="D64" s="172"/>
      <c r="E64" s="172">
        <f>'将来負担比率（分子）の構造'!J$43</f>
        <v>4593</v>
      </c>
      <c r="F64" s="172"/>
      <c r="G64" s="172"/>
      <c r="H64" s="172">
        <f>'将来負担比率（分子）の構造'!K$43</f>
        <v>4382</v>
      </c>
      <c r="I64" s="172"/>
      <c r="J64" s="172"/>
      <c r="K64" s="172">
        <f>'将来負担比率（分子）の構造'!L$43</f>
        <v>4185</v>
      </c>
      <c r="L64" s="172"/>
      <c r="M64" s="172"/>
      <c r="N64" s="172">
        <f>'将来負担比率（分子）の構造'!M$43</f>
        <v>3956</v>
      </c>
      <c r="O64" s="172"/>
      <c r="P64" s="172"/>
    </row>
    <row r="65" spans="1:16" x14ac:dyDescent="0.2">
      <c r="A65" s="172" t="s">
        <v>32</v>
      </c>
      <c r="B65" s="172">
        <f>'将来負担比率（分子）の構造'!I$42</f>
        <v>16</v>
      </c>
      <c r="C65" s="172"/>
      <c r="D65" s="172"/>
      <c r="E65" s="172">
        <f>'将来負担比率（分子）の構造'!J$42</f>
        <v>35</v>
      </c>
      <c r="F65" s="172"/>
      <c r="G65" s="172"/>
      <c r="H65" s="172">
        <f>'将来負担比率（分子）の構造'!K$42</f>
        <v>353</v>
      </c>
      <c r="I65" s="172"/>
      <c r="J65" s="172"/>
      <c r="K65" s="172">
        <f>'将来負担比率（分子）の構造'!L$42</f>
        <v>330</v>
      </c>
      <c r="L65" s="172"/>
      <c r="M65" s="172"/>
      <c r="N65" s="172">
        <f>'将来負担比率（分子）の構造'!M$42</f>
        <v>336</v>
      </c>
      <c r="O65" s="172"/>
      <c r="P65" s="172"/>
    </row>
    <row r="66" spans="1:16" x14ac:dyDescent="0.2">
      <c r="A66" s="172" t="s">
        <v>31</v>
      </c>
      <c r="B66" s="172">
        <f>'将来負担比率（分子）の構造'!I$41</f>
        <v>9532</v>
      </c>
      <c r="C66" s="172"/>
      <c r="D66" s="172"/>
      <c r="E66" s="172">
        <f>'将来負担比率（分子）の構造'!J$41</f>
        <v>9505</v>
      </c>
      <c r="F66" s="172"/>
      <c r="G66" s="172"/>
      <c r="H66" s="172">
        <f>'将来負担比率（分子）の構造'!K$41</f>
        <v>10694</v>
      </c>
      <c r="I66" s="172"/>
      <c r="J66" s="172"/>
      <c r="K66" s="172">
        <f>'将来負担比率（分子）の構造'!L$41</f>
        <v>11368</v>
      </c>
      <c r="L66" s="172"/>
      <c r="M66" s="172"/>
      <c r="N66" s="172">
        <f>'将来負担比率（分子）の構造'!M$41</f>
        <v>11824</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1000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1526</v>
      </c>
      <c r="C72" s="176">
        <f>基金残高に係る経年分析!G55</f>
        <v>1649</v>
      </c>
      <c r="D72" s="176">
        <f>基金残高に係る経年分析!H55</f>
        <v>1521</v>
      </c>
    </row>
    <row r="73" spans="1:16" x14ac:dyDescent="0.2">
      <c r="A73" s="175" t="s">
        <v>78</v>
      </c>
      <c r="B73" s="176">
        <f>基金残高に係る経年分析!F56</f>
        <v>151</v>
      </c>
      <c r="C73" s="176">
        <f>基金残高に係る経年分析!G56</f>
        <v>144</v>
      </c>
      <c r="D73" s="176">
        <f>基金残高に係る経年分析!H56</f>
        <v>275</v>
      </c>
    </row>
    <row r="74" spans="1:16" x14ac:dyDescent="0.2">
      <c r="A74" s="175" t="s">
        <v>79</v>
      </c>
      <c r="B74" s="176">
        <f>基金残高に係る経年分析!F57</f>
        <v>3973</v>
      </c>
      <c r="C74" s="176">
        <f>基金残高に係る経年分析!G57</f>
        <v>3821</v>
      </c>
      <c r="D74" s="176">
        <f>基金残高に係る経年分析!H57</f>
        <v>2946</v>
      </c>
    </row>
  </sheetData>
  <sheetProtection algorithmName="SHA-512" hashValue="0mmHu5AYgkb2v6JFCve2COk3WflNINDxddZxUxv7lQU7qwUPe9iBEs+vqX6u0vA7iGC6VL6Q/ztbG1zsfpHEog==" saltValue="4FRjqCBazep9wHk4L4ke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9C12F-17BC-4CF9-BB04-ECD8A8742E67}">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2"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213</v>
      </c>
      <c r="DI1" s="747"/>
      <c r="DJ1" s="747"/>
      <c r="DK1" s="747"/>
      <c r="DL1" s="747"/>
      <c r="DM1" s="747"/>
      <c r="DN1" s="748"/>
      <c r="DO1" s="212"/>
      <c r="DP1" s="746" t="s">
        <v>214</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7" t="s">
        <v>216</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217</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218</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2">
      <c r="B4" s="687" t="s">
        <v>1</v>
      </c>
      <c r="C4" s="688"/>
      <c r="D4" s="688"/>
      <c r="E4" s="688"/>
      <c r="F4" s="688"/>
      <c r="G4" s="688"/>
      <c r="H4" s="688"/>
      <c r="I4" s="688"/>
      <c r="J4" s="688"/>
      <c r="K4" s="688"/>
      <c r="L4" s="688"/>
      <c r="M4" s="688"/>
      <c r="N4" s="688"/>
      <c r="O4" s="688"/>
      <c r="P4" s="688"/>
      <c r="Q4" s="689"/>
      <c r="R4" s="687" t="s">
        <v>219</v>
      </c>
      <c r="S4" s="688"/>
      <c r="T4" s="688"/>
      <c r="U4" s="688"/>
      <c r="V4" s="688"/>
      <c r="W4" s="688"/>
      <c r="X4" s="688"/>
      <c r="Y4" s="689"/>
      <c r="Z4" s="687" t="s">
        <v>220</v>
      </c>
      <c r="AA4" s="688"/>
      <c r="AB4" s="688"/>
      <c r="AC4" s="689"/>
      <c r="AD4" s="687" t="s">
        <v>221</v>
      </c>
      <c r="AE4" s="688"/>
      <c r="AF4" s="688"/>
      <c r="AG4" s="688"/>
      <c r="AH4" s="688"/>
      <c r="AI4" s="688"/>
      <c r="AJ4" s="688"/>
      <c r="AK4" s="689"/>
      <c r="AL4" s="687" t="s">
        <v>220</v>
      </c>
      <c r="AM4" s="688"/>
      <c r="AN4" s="688"/>
      <c r="AO4" s="689"/>
      <c r="AP4" s="743" t="s">
        <v>222</v>
      </c>
      <c r="AQ4" s="743"/>
      <c r="AR4" s="743"/>
      <c r="AS4" s="743"/>
      <c r="AT4" s="743"/>
      <c r="AU4" s="743"/>
      <c r="AV4" s="743"/>
      <c r="AW4" s="743"/>
      <c r="AX4" s="743"/>
      <c r="AY4" s="743"/>
      <c r="AZ4" s="743"/>
      <c r="BA4" s="743"/>
      <c r="BB4" s="743"/>
      <c r="BC4" s="743"/>
      <c r="BD4" s="743"/>
      <c r="BE4" s="743"/>
      <c r="BF4" s="743"/>
      <c r="BG4" s="743" t="s">
        <v>223</v>
      </c>
      <c r="BH4" s="743"/>
      <c r="BI4" s="743"/>
      <c r="BJ4" s="743"/>
      <c r="BK4" s="743"/>
      <c r="BL4" s="743"/>
      <c r="BM4" s="743"/>
      <c r="BN4" s="743"/>
      <c r="BO4" s="743" t="s">
        <v>220</v>
      </c>
      <c r="BP4" s="743"/>
      <c r="BQ4" s="743"/>
      <c r="BR4" s="743"/>
      <c r="BS4" s="743" t="s">
        <v>224</v>
      </c>
      <c r="BT4" s="743"/>
      <c r="BU4" s="743"/>
      <c r="BV4" s="743"/>
      <c r="BW4" s="743"/>
      <c r="BX4" s="743"/>
      <c r="BY4" s="743"/>
      <c r="BZ4" s="743"/>
      <c r="CA4" s="743"/>
      <c r="CB4" s="743"/>
      <c r="CD4" s="730" t="s">
        <v>225</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2">
      <c r="B5" s="696" t="s">
        <v>226</v>
      </c>
      <c r="C5" s="697"/>
      <c r="D5" s="697"/>
      <c r="E5" s="697"/>
      <c r="F5" s="697"/>
      <c r="G5" s="697"/>
      <c r="H5" s="697"/>
      <c r="I5" s="697"/>
      <c r="J5" s="697"/>
      <c r="K5" s="697"/>
      <c r="L5" s="697"/>
      <c r="M5" s="697"/>
      <c r="N5" s="697"/>
      <c r="O5" s="697"/>
      <c r="P5" s="697"/>
      <c r="Q5" s="698"/>
      <c r="R5" s="681">
        <v>3583305</v>
      </c>
      <c r="S5" s="682"/>
      <c r="T5" s="682"/>
      <c r="U5" s="682"/>
      <c r="V5" s="682"/>
      <c r="W5" s="682"/>
      <c r="X5" s="682"/>
      <c r="Y5" s="725"/>
      <c r="Z5" s="744">
        <v>19.3</v>
      </c>
      <c r="AA5" s="744"/>
      <c r="AB5" s="744"/>
      <c r="AC5" s="744"/>
      <c r="AD5" s="745">
        <v>3480743</v>
      </c>
      <c r="AE5" s="745"/>
      <c r="AF5" s="745"/>
      <c r="AG5" s="745"/>
      <c r="AH5" s="745"/>
      <c r="AI5" s="745"/>
      <c r="AJ5" s="745"/>
      <c r="AK5" s="745"/>
      <c r="AL5" s="726">
        <v>42.8</v>
      </c>
      <c r="AM5" s="701"/>
      <c r="AN5" s="701"/>
      <c r="AO5" s="727"/>
      <c r="AP5" s="696" t="s">
        <v>227</v>
      </c>
      <c r="AQ5" s="697"/>
      <c r="AR5" s="697"/>
      <c r="AS5" s="697"/>
      <c r="AT5" s="697"/>
      <c r="AU5" s="697"/>
      <c r="AV5" s="697"/>
      <c r="AW5" s="697"/>
      <c r="AX5" s="697"/>
      <c r="AY5" s="697"/>
      <c r="AZ5" s="697"/>
      <c r="BA5" s="697"/>
      <c r="BB5" s="697"/>
      <c r="BC5" s="697"/>
      <c r="BD5" s="697"/>
      <c r="BE5" s="697"/>
      <c r="BF5" s="698"/>
      <c r="BG5" s="628">
        <v>3480743</v>
      </c>
      <c r="BH5" s="629"/>
      <c r="BI5" s="629"/>
      <c r="BJ5" s="629"/>
      <c r="BK5" s="629"/>
      <c r="BL5" s="629"/>
      <c r="BM5" s="629"/>
      <c r="BN5" s="630"/>
      <c r="BO5" s="655">
        <v>97.1</v>
      </c>
      <c r="BP5" s="655"/>
      <c r="BQ5" s="655"/>
      <c r="BR5" s="655"/>
      <c r="BS5" s="656">
        <v>42358</v>
      </c>
      <c r="BT5" s="656"/>
      <c r="BU5" s="656"/>
      <c r="BV5" s="656"/>
      <c r="BW5" s="656"/>
      <c r="BX5" s="656"/>
      <c r="BY5" s="656"/>
      <c r="BZ5" s="656"/>
      <c r="CA5" s="656"/>
      <c r="CB5" s="714"/>
      <c r="CD5" s="730" t="s">
        <v>222</v>
      </c>
      <c r="CE5" s="731"/>
      <c r="CF5" s="731"/>
      <c r="CG5" s="731"/>
      <c r="CH5" s="731"/>
      <c r="CI5" s="731"/>
      <c r="CJ5" s="731"/>
      <c r="CK5" s="731"/>
      <c r="CL5" s="731"/>
      <c r="CM5" s="731"/>
      <c r="CN5" s="731"/>
      <c r="CO5" s="731"/>
      <c r="CP5" s="731"/>
      <c r="CQ5" s="732"/>
      <c r="CR5" s="730" t="s">
        <v>228</v>
      </c>
      <c r="CS5" s="731"/>
      <c r="CT5" s="731"/>
      <c r="CU5" s="731"/>
      <c r="CV5" s="731"/>
      <c r="CW5" s="731"/>
      <c r="CX5" s="731"/>
      <c r="CY5" s="732"/>
      <c r="CZ5" s="730" t="s">
        <v>220</v>
      </c>
      <c r="DA5" s="731"/>
      <c r="DB5" s="731"/>
      <c r="DC5" s="732"/>
      <c r="DD5" s="730" t="s">
        <v>229</v>
      </c>
      <c r="DE5" s="731"/>
      <c r="DF5" s="731"/>
      <c r="DG5" s="731"/>
      <c r="DH5" s="731"/>
      <c r="DI5" s="731"/>
      <c r="DJ5" s="731"/>
      <c r="DK5" s="731"/>
      <c r="DL5" s="731"/>
      <c r="DM5" s="731"/>
      <c r="DN5" s="731"/>
      <c r="DO5" s="731"/>
      <c r="DP5" s="732"/>
      <c r="DQ5" s="730" t="s">
        <v>230</v>
      </c>
      <c r="DR5" s="731"/>
      <c r="DS5" s="731"/>
      <c r="DT5" s="731"/>
      <c r="DU5" s="731"/>
      <c r="DV5" s="731"/>
      <c r="DW5" s="731"/>
      <c r="DX5" s="731"/>
      <c r="DY5" s="731"/>
      <c r="DZ5" s="731"/>
      <c r="EA5" s="731"/>
      <c r="EB5" s="731"/>
      <c r="EC5" s="732"/>
    </row>
    <row r="6" spans="2:143" ht="11.25" customHeight="1" x14ac:dyDescent="0.2">
      <c r="B6" s="625" t="s">
        <v>231</v>
      </c>
      <c r="C6" s="626"/>
      <c r="D6" s="626"/>
      <c r="E6" s="626"/>
      <c r="F6" s="626"/>
      <c r="G6" s="626"/>
      <c r="H6" s="626"/>
      <c r="I6" s="626"/>
      <c r="J6" s="626"/>
      <c r="K6" s="626"/>
      <c r="L6" s="626"/>
      <c r="M6" s="626"/>
      <c r="N6" s="626"/>
      <c r="O6" s="626"/>
      <c r="P6" s="626"/>
      <c r="Q6" s="627"/>
      <c r="R6" s="628">
        <v>109308</v>
      </c>
      <c r="S6" s="629"/>
      <c r="T6" s="629"/>
      <c r="U6" s="629"/>
      <c r="V6" s="629"/>
      <c r="W6" s="629"/>
      <c r="X6" s="629"/>
      <c r="Y6" s="630"/>
      <c r="Z6" s="655">
        <v>0.6</v>
      </c>
      <c r="AA6" s="655"/>
      <c r="AB6" s="655"/>
      <c r="AC6" s="655"/>
      <c r="AD6" s="656">
        <v>109308</v>
      </c>
      <c r="AE6" s="656"/>
      <c r="AF6" s="656"/>
      <c r="AG6" s="656"/>
      <c r="AH6" s="656"/>
      <c r="AI6" s="656"/>
      <c r="AJ6" s="656"/>
      <c r="AK6" s="656"/>
      <c r="AL6" s="631">
        <v>1.3</v>
      </c>
      <c r="AM6" s="632"/>
      <c r="AN6" s="632"/>
      <c r="AO6" s="657"/>
      <c r="AP6" s="625" t="s">
        <v>232</v>
      </c>
      <c r="AQ6" s="626"/>
      <c r="AR6" s="626"/>
      <c r="AS6" s="626"/>
      <c r="AT6" s="626"/>
      <c r="AU6" s="626"/>
      <c r="AV6" s="626"/>
      <c r="AW6" s="626"/>
      <c r="AX6" s="626"/>
      <c r="AY6" s="626"/>
      <c r="AZ6" s="626"/>
      <c r="BA6" s="626"/>
      <c r="BB6" s="626"/>
      <c r="BC6" s="626"/>
      <c r="BD6" s="626"/>
      <c r="BE6" s="626"/>
      <c r="BF6" s="627"/>
      <c r="BG6" s="628">
        <v>3480743</v>
      </c>
      <c r="BH6" s="629"/>
      <c r="BI6" s="629"/>
      <c r="BJ6" s="629"/>
      <c r="BK6" s="629"/>
      <c r="BL6" s="629"/>
      <c r="BM6" s="629"/>
      <c r="BN6" s="630"/>
      <c r="BO6" s="655">
        <v>97.1</v>
      </c>
      <c r="BP6" s="655"/>
      <c r="BQ6" s="655"/>
      <c r="BR6" s="655"/>
      <c r="BS6" s="656">
        <v>42358</v>
      </c>
      <c r="BT6" s="656"/>
      <c r="BU6" s="656"/>
      <c r="BV6" s="656"/>
      <c r="BW6" s="656"/>
      <c r="BX6" s="656"/>
      <c r="BY6" s="656"/>
      <c r="BZ6" s="656"/>
      <c r="CA6" s="656"/>
      <c r="CB6" s="714"/>
      <c r="CD6" s="684" t="s">
        <v>233</v>
      </c>
      <c r="CE6" s="685"/>
      <c r="CF6" s="685"/>
      <c r="CG6" s="685"/>
      <c r="CH6" s="685"/>
      <c r="CI6" s="685"/>
      <c r="CJ6" s="685"/>
      <c r="CK6" s="685"/>
      <c r="CL6" s="685"/>
      <c r="CM6" s="685"/>
      <c r="CN6" s="685"/>
      <c r="CO6" s="685"/>
      <c r="CP6" s="685"/>
      <c r="CQ6" s="686"/>
      <c r="CR6" s="628">
        <v>176120</v>
      </c>
      <c r="CS6" s="629"/>
      <c r="CT6" s="629"/>
      <c r="CU6" s="629"/>
      <c r="CV6" s="629"/>
      <c r="CW6" s="629"/>
      <c r="CX6" s="629"/>
      <c r="CY6" s="630"/>
      <c r="CZ6" s="726">
        <v>1</v>
      </c>
      <c r="DA6" s="701"/>
      <c r="DB6" s="701"/>
      <c r="DC6" s="729"/>
      <c r="DD6" s="634" t="s">
        <v>129</v>
      </c>
      <c r="DE6" s="629"/>
      <c r="DF6" s="629"/>
      <c r="DG6" s="629"/>
      <c r="DH6" s="629"/>
      <c r="DI6" s="629"/>
      <c r="DJ6" s="629"/>
      <c r="DK6" s="629"/>
      <c r="DL6" s="629"/>
      <c r="DM6" s="629"/>
      <c r="DN6" s="629"/>
      <c r="DO6" s="629"/>
      <c r="DP6" s="630"/>
      <c r="DQ6" s="634">
        <v>176090</v>
      </c>
      <c r="DR6" s="629"/>
      <c r="DS6" s="629"/>
      <c r="DT6" s="629"/>
      <c r="DU6" s="629"/>
      <c r="DV6" s="629"/>
      <c r="DW6" s="629"/>
      <c r="DX6" s="629"/>
      <c r="DY6" s="629"/>
      <c r="DZ6" s="629"/>
      <c r="EA6" s="629"/>
      <c r="EB6" s="629"/>
      <c r="EC6" s="673"/>
    </row>
    <row r="7" spans="2:143" ht="11.25" customHeight="1" x14ac:dyDescent="0.2">
      <c r="B7" s="625" t="s">
        <v>234</v>
      </c>
      <c r="C7" s="626"/>
      <c r="D7" s="626"/>
      <c r="E7" s="626"/>
      <c r="F7" s="626"/>
      <c r="G7" s="626"/>
      <c r="H7" s="626"/>
      <c r="I7" s="626"/>
      <c r="J7" s="626"/>
      <c r="K7" s="626"/>
      <c r="L7" s="626"/>
      <c r="M7" s="626"/>
      <c r="N7" s="626"/>
      <c r="O7" s="626"/>
      <c r="P7" s="626"/>
      <c r="Q7" s="627"/>
      <c r="R7" s="628">
        <v>5236</v>
      </c>
      <c r="S7" s="629"/>
      <c r="T7" s="629"/>
      <c r="U7" s="629"/>
      <c r="V7" s="629"/>
      <c r="W7" s="629"/>
      <c r="X7" s="629"/>
      <c r="Y7" s="630"/>
      <c r="Z7" s="655">
        <v>0</v>
      </c>
      <c r="AA7" s="655"/>
      <c r="AB7" s="655"/>
      <c r="AC7" s="655"/>
      <c r="AD7" s="656">
        <v>5236</v>
      </c>
      <c r="AE7" s="656"/>
      <c r="AF7" s="656"/>
      <c r="AG7" s="656"/>
      <c r="AH7" s="656"/>
      <c r="AI7" s="656"/>
      <c r="AJ7" s="656"/>
      <c r="AK7" s="656"/>
      <c r="AL7" s="631">
        <v>0.1</v>
      </c>
      <c r="AM7" s="632"/>
      <c r="AN7" s="632"/>
      <c r="AO7" s="657"/>
      <c r="AP7" s="625" t="s">
        <v>235</v>
      </c>
      <c r="AQ7" s="626"/>
      <c r="AR7" s="626"/>
      <c r="AS7" s="626"/>
      <c r="AT7" s="626"/>
      <c r="AU7" s="626"/>
      <c r="AV7" s="626"/>
      <c r="AW7" s="626"/>
      <c r="AX7" s="626"/>
      <c r="AY7" s="626"/>
      <c r="AZ7" s="626"/>
      <c r="BA7" s="626"/>
      <c r="BB7" s="626"/>
      <c r="BC7" s="626"/>
      <c r="BD7" s="626"/>
      <c r="BE7" s="626"/>
      <c r="BF7" s="627"/>
      <c r="BG7" s="628">
        <v>1680533</v>
      </c>
      <c r="BH7" s="629"/>
      <c r="BI7" s="629"/>
      <c r="BJ7" s="629"/>
      <c r="BK7" s="629"/>
      <c r="BL7" s="629"/>
      <c r="BM7" s="629"/>
      <c r="BN7" s="630"/>
      <c r="BO7" s="655">
        <v>46.9</v>
      </c>
      <c r="BP7" s="655"/>
      <c r="BQ7" s="655"/>
      <c r="BR7" s="655"/>
      <c r="BS7" s="656">
        <v>42358</v>
      </c>
      <c r="BT7" s="656"/>
      <c r="BU7" s="656"/>
      <c r="BV7" s="656"/>
      <c r="BW7" s="656"/>
      <c r="BX7" s="656"/>
      <c r="BY7" s="656"/>
      <c r="BZ7" s="656"/>
      <c r="CA7" s="656"/>
      <c r="CB7" s="714"/>
      <c r="CD7" s="665" t="s">
        <v>236</v>
      </c>
      <c r="CE7" s="666"/>
      <c r="CF7" s="666"/>
      <c r="CG7" s="666"/>
      <c r="CH7" s="666"/>
      <c r="CI7" s="666"/>
      <c r="CJ7" s="666"/>
      <c r="CK7" s="666"/>
      <c r="CL7" s="666"/>
      <c r="CM7" s="666"/>
      <c r="CN7" s="666"/>
      <c r="CO7" s="666"/>
      <c r="CP7" s="666"/>
      <c r="CQ7" s="667"/>
      <c r="CR7" s="628">
        <v>3460870</v>
      </c>
      <c r="CS7" s="629"/>
      <c r="CT7" s="629"/>
      <c r="CU7" s="629"/>
      <c r="CV7" s="629"/>
      <c r="CW7" s="629"/>
      <c r="CX7" s="629"/>
      <c r="CY7" s="630"/>
      <c r="CZ7" s="655">
        <v>20</v>
      </c>
      <c r="DA7" s="655"/>
      <c r="DB7" s="655"/>
      <c r="DC7" s="655"/>
      <c r="DD7" s="634">
        <v>1225405</v>
      </c>
      <c r="DE7" s="629"/>
      <c r="DF7" s="629"/>
      <c r="DG7" s="629"/>
      <c r="DH7" s="629"/>
      <c r="DI7" s="629"/>
      <c r="DJ7" s="629"/>
      <c r="DK7" s="629"/>
      <c r="DL7" s="629"/>
      <c r="DM7" s="629"/>
      <c r="DN7" s="629"/>
      <c r="DO7" s="629"/>
      <c r="DP7" s="630"/>
      <c r="DQ7" s="634">
        <v>1855369</v>
      </c>
      <c r="DR7" s="629"/>
      <c r="DS7" s="629"/>
      <c r="DT7" s="629"/>
      <c r="DU7" s="629"/>
      <c r="DV7" s="629"/>
      <c r="DW7" s="629"/>
      <c r="DX7" s="629"/>
      <c r="DY7" s="629"/>
      <c r="DZ7" s="629"/>
      <c r="EA7" s="629"/>
      <c r="EB7" s="629"/>
      <c r="EC7" s="673"/>
    </row>
    <row r="8" spans="2:143" ht="11.25" customHeight="1" x14ac:dyDescent="0.2">
      <c r="B8" s="625" t="s">
        <v>237</v>
      </c>
      <c r="C8" s="626"/>
      <c r="D8" s="626"/>
      <c r="E8" s="626"/>
      <c r="F8" s="626"/>
      <c r="G8" s="626"/>
      <c r="H8" s="626"/>
      <c r="I8" s="626"/>
      <c r="J8" s="626"/>
      <c r="K8" s="626"/>
      <c r="L8" s="626"/>
      <c r="M8" s="626"/>
      <c r="N8" s="626"/>
      <c r="O8" s="626"/>
      <c r="P8" s="626"/>
      <c r="Q8" s="627"/>
      <c r="R8" s="628">
        <v>32529</v>
      </c>
      <c r="S8" s="629"/>
      <c r="T8" s="629"/>
      <c r="U8" s="629"/>
      <c r="V8" s="629"/>
      <c r="W8" s="629"/>
      <c r="X8" s="629"/>
      <c r="Y8" s="630"/>
      <c r="Z8" s="655">
        <v>0.2</v>
      </c>
      <c r="AA8" s="655"/>
      <c r="AB8" s="655"/>
      <c r="AC8" s="655"/>
      <c r="AD8" s="656">
        <v>32529</v>
      </c>
      <c r="AE8" s="656"/>
      <c r="AF8" s="656"/>
      <c r="AG8" s="656"/>
      <c r="AH8" s="656"/>
      <c r="AI8" s="656"/>
      <c r="AJ8" s="656"/>
      <c r="AK8" s="656"/>
      <c r="AL8" s="631">
        <v>0.4</v>
      </c>
      <c r="AM8" s="632"/>
      <c r="AN8" s="632"/>
      <c r="AO8" s="657"/>
      <c r="AP8" s="625" t="s">
        <v>238</v>
      </c>
      <c r="AQ8" s="626"/>
      <c r="AR8" s="626"/>
      <c r="AS8" s="626"/>
      <c r="AT8" s="626"/>
      <c r="AU8" s="626"/>
      <c r="AV8" s="626"/>
      <c r="AW8" s="626"/>
      <c r="AX8" s="626"/>
      <c r="AY8" s="626"/>
      <c r="AZ8" s="626"/>
      <c r="BA8" s="626"/>
      <c r="BB8" s="626"/>
      <c r="BC8" s="626"/>
      <c r="BD8" s="626"/>
      <c r="BE8" s="626"/>
      <c r="BF8" s="627"/>
      <c r="BG8" s="628">
        <v>57012</v>
      </c>
      <c r="BH8" s="629"/>
      <c r="BI8" s="629"/>
      <c r="BJ8" s="629"/>
      <c r="BK8" s="629"/>
      <c r="BL8" s="629"/>
      <c r="BM8" s="629"/>
      <c r="BN8" s="630"/>
      <c r="BO8" s="655">
        <v>1.6</v>
      </c>
      <c r="BP8" s="655"/>
      <c r="BQ8" s="655"/>
      <c r="BR8" s="655"/>
      <c r="BS8" s="656" t="s">
        <v>129</v>
      </c>
      <c r="BT8" s="656"/>
      <c r="BU8" s="656"/>
      <c r="BV8" s="656"/>
      <c r="BW8" s="656"/>
      <c r="BX8" s="656"/>
      <c r="BY8" s="656"/>
      <c r="BZ8" s="656"/>
      <c r="CA8" s="656"/>
      <c r="CB8" s="714"/>
      <c r="CD8" s="665" t="s">
        <v>239</v>
      </c>
      <c r="CE8" s="666"/>
      <c r="CF8" s="666"/>
      <c r="CG8" s="666"/>
      <c r="CH8" s="666"/>
      <c r="CI8" s="666"/>
      <c r="CJ8" s="666"/>
      <c r="CK8" s="666"/>
      <c r="CL8" s="666"/>
      <c r="CM8" s="666"/>
      <c r="CN8" s="666"/>
      <c r="CO8" s="666"/>
      <c r="CP8" s="666"/>
      <c r="CQ8" s="667"/>
      <c r="CR8" s="628">
        <v>6179312</v>
      </c>
      <c r="CS8" s="629"/>
      <c r="CT8" s="629"/>
      <c r="CU8" s="629"/>
      <c r="CV8" s="629"/>
      <c r="CW8" s="629"/>
      <c r="CX8" s="629"/>
      <c r="CY8" s="630"/>
      <c r="CZ8" s="655">
        <v>35.700000000000003</v>
      </c>
      <c r="DA8" s="655"/>
      <c r="DB8" s="655"/>
      <c r="DC8" s="655"/>
      <c r="DD8" s="634">
        <v>170413</v>
      </c>
      <c r="DE8" s="629"/>
      <c r="DF8" s="629"/>
      <c r="DG8" s="629"/>
      <c r="DH8" s="629"/>
      <c r="DI8" s="629"/>
      <c r="DJ8" s="629"/>
      <c r="DK8" s="629"/>
      <c r="DL8" s="629"/>
      <c r="DM8" s="629"/>
      <c r="DN8" s="629"/>
      <c r="DO8" s="629"/>
      <c r="DP8" s="630"/>
      <c r="DQ8" s="634">
        <v>2752571</v>
      </c>
      <c r="DR8" s="629"/>
      <c r="DS8" s="629"/>
      <c r="DT8" s="629"/>
      <c r="DU8" s="629"/>
      <c r="DV8" s="629"/>
      <c r="DW8" s="629"/>
      <c r="DX8" s="629"/>
      <c r="DY8" s="629"/>
      <c r="DZ8" s="629"/>
      <c r="EA8" s="629"/>
      <c r="EB8" s="629"/>
      <c r="EC8" s="673"/>
    </row>
    <row r="9" spans="2:143" ht="11.25" customHeight="1" x14ac:dyDescent="0.2">
      <c r="B9" s="625" t="s">
        <v>240</v>
      </c>
      <c r="C9" s="626"/>
      <c r="D9" s="626"/>
      <c r="E9" s="626"/>
      <c r="F9" s="626"/>
      <c r="G9" s="626"/>
      <c r="H9" s="626"/>
      <c r="I9" s="626"/>
      <c r="J9" s="626"/>
      <c r="K9" s="626"/>
      <c r="L9" s="626"/>
      <c r="M9" s="626"/>
      <c r="N9" s="626"/>
      <c r="O9" s="626"/>
      <c r="P9" s="626"/>
      <c r="Q9" s="627"/>
      <c r="R9" s="628">
        <v>35082</v>
      </c>
      <c r="S9" s="629"/>
      <c r="T9" s="629"/>
      <c r="U9" s="629"/>
      <c r="V9" s="629"/>
      <c r="W9" s="629"/>
      <c r="X9" s="629"/>
      <c r="Y9" s="630"/>
      <c r="Z9" s="655">
        <v>0.2</v>
      </c>
      <c r="AA9" s="655"/>
      <c r="AB9" s="655"/>
      <c r="AC9" s="655"/>
      <c r="AD9" s="656">
        <v>35082</v>
      </c>
      <c r="AE9" s="656"/>
      <c r="AF9" s="656"/>
      <c r="AG9" s="656"/>
      <c r="AH9" s="656"/>
      <c r="AI9" s="656"/>
      <c r="AJ9" s="656"/>
      <c r="AK9" s="656"/>
      <c r="AL9" s="631">
        <v>0.4</v>
      </c>
      <c r="AM9" s="632"/>
      <c r="AN9" s="632"/>
      <c r="AO9" s="657"/>
      <c r="AP9" s="625" t="s">
        <v>241</v>
      </c>
      <c r="AQ9" s="626"/>
      <c r="AR9" s="626"/>
      <c r="AS9" s="626"/>
      <c r="AT9" s="626"/>
      <c r="AU9" s="626"/>
      <c r="AV9" s="626"/>
      <c r="AW9" s="626"/>
      <c r="AX9" s="626"/>
      <c r="AY9" s="626"/>
      <c r="AZ9" s="626"/>
      <c r="BA9" s="626"/>
      <c r="BB9" s="626"/>
      <c r="BC9" s="626"/>
      <c r="BD9" s="626"/>
      <c r="BE9" s="626"/>
      <c r="BF9" s="627"/>
      <c r="BG9" s="628">
        <v>1433802</v>
      </c>
      <c r="BH9" s="629"/>
      <c r="BI9" s="629"/>
      <c r="BJ9" s="629"/>
      <c r="BK9" s="629"/>
      <c r="BL9" s="629"/>
      <c r="BM9" s="629"/>
      <c r="BN9" s="630"/>
      <c r="BO9" s="655">
        <v>40</v>
      </c>
      <c r="BP9" s="655"/>
      <c r="BQ9" s="655"/>
      <c r="BR9" s="655"/>
      <c r="BS9" s="656" t="s">
        <v>129</v>
      </c>
      <c r="BT9" s="656"/>
      <c r="BU9" s="656"/>
      <c r="BV9" s="656"/>
      <c r="BW9" s="656"/>
      <c r="BX9" s="656"/>
      <c r="BY9" s="656"/>
      <c r="BZ9" s="656"/>
      <c r="CA9" s="656"/>
      <c r="CB9" s="714"/>
      <c r="CD9" s="665" t="s">
        <v>242</v>
      </c>
      <c r="CE9" s="666"/>
      <c r="CF9" s="666"/>
      <c r="CG9" s="666"/>
      <c r="CH9" s="666"/>
      <c r="CI9" s="666"/>
      <c r="CJ9" s="666"/>
      <c r="CK9" s="666"/>
      <c r="CL9" s="666"/>
      <c r="CM9" s="666"/>
      <c r="CN9" s="666"/>
      <c r="CO9" s="666"/>
      <c r="CP9" s="666"/>
      <c r="CQ9" s="667"/>
      <c r="CR9" s="628">
        <v>1177463</v>
      </c>
      <c r="CS9" s="629"/>
      <c r="CT9" s="629"/>
      <c r="CU9" s="629"/>
      <c r="CV9" s="629"/>
      <c r="CW9" s="629"/>
      <c r="CX9" s="629"/>
      <c r="CY9" s="630"/>
      <c r="CZ9" s="655">
        <v>6.8</v>
      </c>
      <c r="DA9" s="655"/>
      <c r="DB9" s="655"/>
      <c r="DC9" s="655"/>
      <c r="DD9" s="634">
        <v>64185</v>
      </c>
      <c r="DE9" s="629"/>
      <c r="DF9" s="629"/>
      <c r="DG9" s="629"/>
      <c r="DH9" s="629"/>
      <c r="DI9" s="629"/>
      <c r="DJ9" s="629"/>
      <c r="DK9" s="629"/>
      <c r="DL9" s="629"/>
      <c r="DM9" s="629"/>
      <c r="DN9" s="629"/>
      <c r="DO9" s="629"/>
      <c r="DP9" s="630"/>
      <c r="DQ9" s="634">
        <v>609192</v>
      </c>
      <c r="DR9" s="629"/>
      <c r="DS9" s="629"/>
      <c r="DT9" s="629"/>
      <c r="DU9" s="629"/>
      <c r="DV9" s="629"/>
      <c r="DW9" s="629"/>
      <c r="DX9" s="629"/>
      <c r="DY9" s="629"/>
      <c r="DZ9" s="629"/>
      <c r="EA9" s="629"/>
      <c r="EB9" s="629"/>
      <c r="EC9" s="673"/>
    </row>
    <row r="10" spans="2:143" ht="11.25" customHeight="1" x14ac:dyDescent="0.2">
      <c r="B10" s="625" t="s">
        <v>243</v>
      </c>
      <c r="C10" s="626"/>
      <c r="D10" s="626"/>
      <c r="E10" s="626"/>
      <c r="F10" s="626"/>
      <c r="G10" s="626"/>
      <c r="H10" s="626"/>
      <c r="I10" s="626"/>
      <c r="J10" s="626"/>
      <c r="K10" s="626"/>
      <c r="L10" s="626"/>
      <c r="M10" s="626"/>
      <c r="N10" s="626"/>
      <c r="O10" s="626"/>
      <c r="P10" s="626"/>
      <c r="Q10" s="627"/>
      <c r="R10" s="628" t="s">
        <v>129</v>
      </c>
      <c r="S10" s="629"/>
      <c r="T10" s="629"/>
      <c r="U10" s="629"/>
      <c r="V10" s="629"/>
      <c r="W10" s="629"/>
      <c r="X10" s="629"/>
      <c r="Y10" s="630"/>
      <c r="Z10" s="655" t="s">
        <v>129</v>
      </c>
      <c r="AA10" s="655"/>
      <c r="AB10" s="655"/>
      <c r="AC10" s="655"/>
      <c r="AD10" s="656" t="s">
        <v>129</v>
      </c>
      <c r="AE10" s="656"/>
      <c r="AF10" s="656"/>
      <c r="AG10" s="656"/>
      <c r="AH10" s="656"/>
      <c r="AI10" s="656"/>
      <c r="AJ10" s="656"/>
      <c r="AK10" s="656"/>
      <c r="AL10" s="631" t="s">
        <v>129</v>
      </c>
      <c r="AM10" s="632"/>
      <c r="AN10" s="632"/>
      <c r="AO10" s="657"/>
      <c r="AP10" s="625" t="s">
        <v>244</v>
      </c>
      <c r="AQ10" s="626"/>
      <c r="AR10" s="626"/>
      <c r="AS10" s="626"/>
      <c r="AT10" s="626"/>
      <c r="AU10" s="626"/>
      <c r="AV10" s="626"/>
      <c r="AW10" s="626"/>
      <c r="AX10" s="626"/>
      <c r="AY10" s="626"/>
      <c r="AZ10" s="626"/>
      <c r="BA10" s="626"/>
      <c r="BB10" s="626"/>
      <c r="BC10" s="626"/>
      <c r="BD10" s="626"/>
      <c r="BE10" s="626"/>
      <c r="BF10" s="627"/>
      <c r="BG10" s="628">
        <v>99779</v>
      </c>
      <c r="BH10" s="629"/>
      <c r="BI10" s="629"/>
      <c r="BJ10" s="629"/>
      <c r="BK10" s="629"/>
      <c r="BL10" s="629"/>
      <c r="BM10" s="629"/>
      <c r="BN10" s="630"/>
      <c r="BO10" s="655">
        <v>2.8</v>
      </c>
      <c r="BP10" s="655"/>
      <c r="BQ10" s="655"/>
      <c r="BR10" s="655"/>
      <c r="BS10" s="656">
        <v>16740</v>
      </c>
      <c r="BT10" s="656"/>
      <c r="BU10" s="656"/>
      <c r="BV10" s="656"/>
      <c r="BW10" s="656"/>
      <c r="BX10" s="656"/>
      <c r="BY10" s="656"/>
      <c r="BZ10" s="656"/>
      <c r="CA10" s="656"/>
      <c r="CB10" s="714"/>
      <c r="CD10" s="665" t="s">
        <v>245</v>
      </c>
      <c r="CE10" s="666"/>
      <c r="CF10" s="666"/>
      <c r="CG10" s="666"/>
      <c r="CH10" s="666"/>
      <c r="CI10" s="666"/>
      <c r="CJ10" s="666"/>
      <c r="CK10" s="666"/>
      <c r="CL10" s="666"/>
      <c r="CM10" s="666"/>
      <c r="CN10" s="666"/>
      <c r="CO10" s="666"/>
      <c r="CP10" s="666"/>
      <c r="CQ10" s="667"/>
      <c r="CR10" s="628">
        <v>129898</v>
      </c>
      <c r="CS10" s="629"/>
      <c r="CT10" s="629"/>
      <c r="CU10" s="629"/>
      <c r="CV10" s="629"/>
      <c r="CW10" s="629"/>
      <c r="CX10" s="629"/>
      <c r="CY10" s="630"/>
      <c r="CZ10" s="655">
        <v>0.8</v>
      </c>
      <c r="DA10" s="655"/>
      <c r="DB10" s="655"/>
      <c r="DC10" s="655"/>
      <c r="DD10" s="634" t="s">
        <v>129</v>
      </c>
      <c r="DE10" s="629"/>
      <c r="DF10" s="629"/>
      <c r="DG10" s="629"/>
      <c r="DH10" s="629"/>
      <c r="DI10" s="629"/>
      <c r="DJ10" s="629"/>
      <c r="DK10" s="629"/>
      <c r="DL10" s="629"/>
      <c r="DM10" s="629"/>
      <c r="DN10" s="629"/>
      <c r="DO10" s="629"/>
      <c r="DP10" s="630"/>
      <c r="DQ10" s="634">
        <v>104914</v>
      </c>
      <c r="DR10" s="629"/>
      <c r="DS10" s="629"/>
      <c r="DT10" s="629"/>
      <c r="DU10" s="629"/>
      <c r="DV10" s="629"/>
      <c r="DW10" s="629"/>
      <c r="DX10" s="629"/>
      <c r="DY10" s="629"/>
      <c r="DZ10" s="629"/>
      <c r="EA10" s="629"/>
      <c r="EB10" s="629"/>
      <c r="EC10" s="673"/>
    </row>
    <row r="11" spans="2:143" ht="11.25" customHeight="1" x14ac:dyDescent="0.2">
      <c r="B11" s="625" t="s">
        <v>246</v>
      </c>
      <c r="C11" s="626"/>
      <c r="D11" s="626"/>
      <c r="E11" s="626"/>
      <c r="F11" s="626"/>
      <c r="G11" s="626"/>
      <c r="H11" s="626"/>
      <c r="I11" s="626"/>
      <c r="J11" s="626"/>
      <c r="K11" s="626"/>
      <c r="L11" s="626"/>
      <c r="M11" s="626"/>
      <c r="N11" s="626"/>
      <c r="O11" s="626"/>
      <c r="P11" s="626"/>
      <c r="Q11" s="627"/>
      <c r="R11" s="628">
        <v>781567</v>
      </c>
      <c r="S11" s="629"/>
      <c r="T11" s="629"/>
      <c r="U11" s="629"/>
      <c r="V11" s="629"/>
      <c r="W11" s="629"/>
      <c r="X11" s="629"/>
      <c r="Y11" s="630"/>
      <c r="Z11" s="631">
        <v>4.2</v>
      </c>
      <c r="AA11" s="632"/>
      <c r="AB11" s="632"/>
      <c r="AC11" s="633"/>
      <c r="AD11" s="634">
        <v>781567</v>
      </c>
      <c r="AE11" s="629"/>
      <c r="AF11" s="629"/>
      <c r="AG11" s="629"/>
      <c r="AH11" s="629"/>
      <c r="AI11" s="629"/>
      <c r="AJ11" s="629"/>
      <c r="AK11" s="630"/>
      <c r="AL11" s="631">
        <v>9.6</v>
      </c>
      <c r="AM11" s="632"/>
      <c r="AN11" s="632"/>
      <c r="AO11" s="657"/>
      <c r="AP11" s="625" t="s">
        <v>247</v>
      </c>
      <c r="AQ11" s="626"/>
      <c r="AR11" s="626"/>
      <c r="AS11" s="626"/>
      <c r="AT11" s="626"/>
      <c r="AU11" s="626"/>
      <c r="AV11" s="626"/>
      <c r="AW11" s="626"/>
      <c r="AX11" s="626"/>
      <c r="AY11" s="626"/>
      <c r="AZ11" s="626"/>
      <c r="BA11" s="626"/>
      <c r="BB11" s="626"/>
      <c r="BC11" s="626"/>
      <c r="BD11" s="626"/>
      <c r="BE11" s="626"/>
      <c r="BF11" s="627"/>
      <c r="BG11" s="628">
        <v>89940</v>
      </c>
      <c r="BH11" s="629"/>
      <c r="BI11" s="629"/>
      <c r="BJ11" s="629"/>
      <c r="BK11" s="629"/>
      <c r="BL11" s="629"/>
      <c r="BM11" s="629"/>
      <c r="BN11" s="630"/>
      <c r="BO11" s="655">
        <v>2.5</v>
      </c>
      <c r="BP11" s="655"/>
      <c r="BQ11" s="655"/>
      <c r="BR11" s="655"/>
      <c r="BS11" s="656">
        <v>25618</v>
      </c>
      <c r="BT11" s="656"/>
      <c r="BU11" s="656"/>
      <c r="BV11" s="656"/>
      <c r="BW11" s="656"/>
      <c r="BX11" s="656"/>
      <c r="BY11" s="656"/>
      <c r="BZ11" s="656"/>
      <c r="CA11" s="656"/>
      <c r="CB11" s="714"/>
      <c r="CD11" s="665" t="s">
        <v>248</v>
      </c>
      <c r="CE11" s="666"/>
      <c r="CF11" s="666"/>
      <c r="CG11" s="666"/>
      <c r="CH11" s="666"/>
      <c r="CI11" s="666"/>
      <c r="CJ11" s="666"/>
      <c r="CK11" s="666"/>
      <c r="CL11" s="666"/>
      <c r="CM11" s="666"/>
      <c r="CN11" s="666"/>
      <c r="CO11" s="666"/>
      <c r="CP11" s="666"/>
      <c r="CQ11" s="667"/>
      <c r="CR11" s="628">
        <v>292610</v>
      </c>
      <c r="CS11" s="629"/>
      <c r="CT11" s="629"/>
      <c r="CU11" s="629"/>
      <c r="CV11" s="629"/>
      <c r="CW11" s="629"/>
      <c r="CX11" s="629"/>
      <c r="CY11" s="630"/>
      <c r="CZ11" s="655">
        <v>1.7</v>
      </c>
      <c r="DA11" s="655"/>
      <c r="DB11" s="655"/>
      <c r="DC11" s="655"/>
      <c r="DD11" s="634">
        <v>59701</v>
      </c>
      <c r="DE11" s="629"/>
      <c r="DF11" s="629"/>
      <c r="DG11" s="629"/>
      <c r="DH11" s="629"/>
      <c r="DI11" s="629"/>
      <c r="DJ11" s="629"/>
      <c r="DK11" s="629"/>
      <c r="DL11" s="629"/>
      <c r="DM11" s="629"/>
      <c r="DN11" s="629"/>
      <c r="DO11" s="629"/>
      <c r="DP11" s="630"/>
      <c r="DQ11" s="634">
        <v>218458</v>
      </c>
      <c r="DR11" s="629"/>
      <c r="DS11" s="629"/>
      <c r="DT11" s="629"/>
      <c r="DU11" s="629"/>
      <c r="DV11" s="629"/>
      <c r="DW11" s="629"/>
      <c r="DX11" s="629"/>
      <c r="DY11" s="629"/>
      <c r="DZ11" s="629"/>
      <c r="EA11" s="629"/>
      <c r="EB11" s="629"/>
      <c r="EC11" s="673"/>
    </row>
    <row r="12" spans="2:143" ht="11.25" customHeight="1" x14ac:dyDescent="0.2">
      <c r="B12" s="625" t="s">
        <v>249</v>
      </c>
      <c r="C12" s="626"/>
      <c r="D12" s="626"/>
      <c r="E12" s="626"/>
      <c r="F12" s="626"/>
      <c r="G12" s="626"/>
      <c r="H12" s="626"/>
      <c r="I12" s="626"/>
      <c r="J12" s="626"/>
      <c r="K12" s="626"/>
      <c r="L12" s="626"/>
      <c r="M12" s="626"/>
      <c r="N12" s="626"/>
      <c r="O12" s="626"/>
      <c r="P12" s="626"/>
      <c r="Q12" s="627"/>
      <c r="R12" s="628" t="s">
        <v>129</v>
      </c>
      <c r="S12" s="629"/>
      <c r="T12" s="629"/>
      <c r="U12" s="629"/>
      <c r="V12" s="629"/>
      <c r="W12" s="629"/>
      <c r="X12" s="629"/>
      <c r="Y12" s="630"/>
      <c r="Z12" s="655" t="s">
        <v>129</v>
      </c>
      <c r="AA12" s="655"/>
      <c r="AB12" s="655"/>
      <c r="AC12" s="655"/>
      <c r="AD12" s="656" t="s">
        <v>129</v>
      </c>
      <c r="AE12" s="656"/>
      <c r="AF12" s="656"/>
      <c r="AG12" s="656"/>
      <c r="AH12" s="656"/>
      <c r="AI12" s="656"/>
      <c r="AJ12" s="656"/>
      <c r="AK12" s="656"/>
      <c r="AL12" s="631" t="s">
        <v>129</v>
      </c>
      <c r="AM12" s="632"/>
      <c r="AN12" s="632"/>
      <c r="AO12" s="657"/>
      <c r="AP12" s="625" t="s">
        <v>250</v>
      </c>
      <c r="AQ12" s="626"/>
      <c r="AR12" s="626"/>
      <c r="AS12" s="626"/>
      <c r="AT12" s="626"/>
      <c r="AU12" s="626"/>
      <c r="AV12" s="626"/>
      <c r="AW12" s="626"/>
      <c r="AX12" s="626"/>
      <c r="AY12" s="626"/>
      <c r="AZ12" s="626"/>
      <c r="BA12" s="626"/>
      <c r="BB12" s="626"/>
      <c r="BC12" s="626"/>
      <c r="BD12" s="626"/>
      <c r="BE12" s="626"/>
      <c r="BF12" s="627"/>
      <c r="BG12" s="628">
        <v>1414520</v>
      </c>
      <c r="BH12" s="629"/>
      <c r="BI12" s="629"/>
      <c r="BJ12" s="629"/>
      <c r="BK12" s="629"/>
      <c r="BL12" s="629"/>
      <c r="BM12" s="629"/>
      <c r="BN12" s="630"/>
      <c r="BO12" s="655">
        <v>39.5</v>
      </c>
      <c r="BP12" s="655"/>
      <c r="BQ12" s="655"/>
      <c r="BR12" s="655"/>
      <c r="BS12" s="656" t="s">
        <v>129</v>
      </c>
      <c r="BT12" s="656"/>
      <c r="BU12" s="656"/>
      <c r="BV12" s="656"/>
      <c r="BW12" s="656"/>
      <c r="BX12" s="656"/>
      <c r="BY12" s="656"/>
      <c r="BZ12" s="656"/>
      <c r="CA12" s="656"/>
      <c r="CB12" s="714"/>
      <c r="CD12" s="665" t="s">
        <v>251</v>
      </c>
      <c r="CE12" s="666"/>
      <c r="CF12" s="666"/>
      <c r="CG12" s="666"/>
      <c r="CH12" s="666"/>
      <c r="CI12" s="666"/>
      <c r="CJ12" s="666"/>
      <c r="CK12" s="666"/>
      <c r="CL12" s="666"/>
      <c r="CM12" s="666"/>
      <c r="CN12" s="666"/>
      <c r="CO12" s="666"/>
      <c r="CP12" s="666"/>
      <c r="CQ12" s="667"/>
      <c r="CR12" s="628">
        <v>404273</v>
      </c>
      <c r="CS12" s="629"/>
      <c r="CT12" s="629"/>
      <c r="CU12" s="629"/>
      <c r="CV12" s="629"/>
      <c r="CW12" s="629"/>
      <c r="CX12" s="629"/>
      <c r="CY12" s="630"/>
      <c r="CZ12" s="655">
        <v>2.2999999999999998</v>
      </c>
      <c r="DA12" s="655"/>
      <c r="DB12" s="655"/>
      <c r="DC12" s="655"/>
      <c r="DD12" s="634">
        <v>7112</v>
      </c>
      <c r="DE12" s="629"/>
      <c r="DF12" s="629"/>
      <c r="DG12" s="629"/>
      <c r="DH12" s="629"/>
      <c r="DI12" s="629"/>
      <c r="DJ12" s="629"/>
      <c r="DK12" s="629"/>
      <c r="DL12" s="629"/>
      <c r="DM12" s="629"/>
      <c r="DN12" s="629"/>
      <c r="DO12" s="629"/>
      <c r="DP12" s="630"/>
      <c r="DQ12" s="634">
        <v>212057</v>
      </c>
      <c r="DR12" s="629"/>
      <c r="DS12" s="629"/>
      <c r="DT12" s="629"/>
      <c r="DU12" s="629"/>
      <c r="DV12" s="629"/>
      <c r="DW12" s="629"/>
      <c r="DX12" s="629"/>
      <c r="DY12" s="629"/>
      <c r="DZ12" s="629"/>
      <c r="EA12" s="629"/>
      <c r="EB12" s="629"/>
      <c r="EC12" s="673"/>
    </row>
    <row r="13" spans="2:143" ht="11.25" customHeight="1" x14ac:dyDescent="0.2">
      <c r="B13" s="625" t="s">
        <v>252</v>
      </c>
      <c r="C13" s="626"/>
      <c r="D13" s="626"/>
      <c r="E13" s="626"/>
      <c r="F13" s="626"/>
      <c r="G13" s="626"/>
      <c r="H13" s="626"/>
      <c r="I13" s="626"/>
      <c r="J13" s="626"/>
      <c r="K13" s="626"/>
      <c r="L13" s="626"/>
      <c r="M13" s="626"/>
      <c r="N13" s="626"/>
      <c r="O13" s="626"/>
      <c r="P13" s="626"/>
      <c r="Q13" s="627"/>
      <c r="R13" s="628" t="s">
        <v>129</v>
      </c>
      <c r="S13" s="629"/>
      <c r="T13" s="629"/>
      <c r="U13" s="629"/>
      <c r="V13" s="629"/>
      <c r="W13" s="629"/>
      <c r="X13" s="629"/>
      <c r="Y13" s="630"/>
      <c r="Z13" s="655" t="s">
        <v>129</v>
      </c>
      <c r="AA13" s="655"/>
      <c r="AB13" s="655"/>
      <c r="AC13" s="655"/>
      <c r="AD13" s="656" t="s">
        <v>129</v>
      </c>
      <c r="AE13" s="656"/>
      <c r="AF13" s="656"/>
      <c r="AG13" s="656"/>
      <c r="AH13" s="656"/>
      <c r="AI13" s="656"/>
      <c r="AJ13" s="656"/>
      <c r="AK13" s="656"/>
      <c r="AL13" s="631" t="s">
        <v>129</v>
      </c>
      <c r="AM13" s="632"/>
      <c r="AN13" s="632"/>
      <c r="AO13" s="657"/>
      <c r="AP13" s="625" t="s">
        <v>253</v>
      </c>
      <c r="AQ13" s="626"/>
      <c r="AR13" s="626"/>
      <c r="AS13" s="626"/>
      <c r="AT13" s="626"/>
      <c r="AU13" s="626"/>
      <c r="AV13" s="626"/>
      <c r="AW13" s="626"/>
      <c r="AX13" s="626"/>
      <c r="AY13" s="626"/>
      <c r="AZ13" s="626"/>
      <c r="BA13" s="626"/>
      <c r="BB13" s="626"/>
      <c r="BC13" s="626"/>
      <c r="BD13" s="626"/>
      <c r="BE13" s="626"/>
      <c r="BF13" s="627"/>
      <c r="BG13" s="628">
        <v>1409575</v>
      </c>
      <c r="BH13" s="629"/>
      <c r="BI13" s="629"/>
      <c r="BJ13" s="629"/>
      <c r="BK13" s="629"/>
      <c r="BL13" s="629"/>
      <c r="BM13" s="629"/>
      <c r="BN13" s="630"/>
      <c r="BO13" s="655">
        <v>39.299999999999997</v>
      </c>
      <c r="BP13" s="655"/>
      <c r="BQ13" s="655"/>
      <c r="BR13" s="655"/>
      <c r="BS13" s="656" t="s">
        <v>129</v>
      </c>
      <c r="BT13" s="656"/>
      <c r="BU13" s="656"/>
      <c r="BV13" s="656"/>
      <c r="BW13" s="656"/>
      <c r="BX13" s="656"/>
      <c r="BY13" s="656"/>
      <c r="BZ13" s="656"/>
      <c r="CA13" s="656"/>
      <c r="CB13" s="714"/>
      <c r="CD13" s="665" t="s">
        <v>254</v>
      </c>
      <c r="CE13" s="666"/>
      <c r="CF13" s="666"/>
      <c r="CG13" s="666"/>
      <c r="CH13" s="666"/>
      <c r="CI13" s="666"/>
      <c r="CJ13" s="666"/>
      <c r="CK13" s="666"/>
      <c r="CL13" s="666"/>
      <c r="CM13" s="666"/>
      <c r="CN13" s="666"/>
      <c r="CO13" s="666"/>
      <c r="CP13" s="666"/>
      <c r="CQ13" s="667"/>
      <c r="CR13" s="628">
        <v>1235943</v>
      </c>
      <c r="CS13" s="629"/>
      <c r="CT13" s="629"/>
      <c r="CU13" s="629"/>
      <c r="CV13" s="629"/>
      <c r="CW13" s="629"/>
      <c r="CX13" s="629"/>
      <c r="CY13" s="630"/>
      <c r="CZ13" s="655">
        <v>7.1</v>
      </c>
      <c r="DA13" s="655"/>
      <c r="DB13" s="655"/>
      <c r="DC13" s="655"/>
      <c r="DD13" s="634">
        <v>253418</v>
      </c>
      <c r="DE13" s="629"/>
      <c r="DF13" s="629"/>
      <c r="DG13" s="629"/>
      <c r="DH13" s="629"/>
      <c r="DI13" s="629"/>
      <c r="DJ13" s="629"/>
      <c r="DK13" s="629"/>
      <c r="DL13" s="629"/>
      <c r="DM13" s="629"/>
      <c r="DN13" s="629"/>
      <c r="DO13" s="629"/>
      <c r="DP13" s="630"/>
      <c r="DQ13" s="634">
        <v>907889</v>
      </c>
      <c r="DR13" s="629"/>
      <c r="DS13" s="629"/>
      <c r="DT13" s="629"/>
      <c r="DU13" s="629"/>
      <c r="DV13" s="629"/>
      <c r="DW13" s="629"/>
      <c r="DX13" s="629"/>
      <c r="DY13" s="629"/>
      <c r="DZ13" s="629"/>
      <c r="EA13" s="629"/>
      <c r="EB13" s="629"/>
      <c r="EC13" s="673"/>
    </row>
    <row r="14" spans="2:143" ht="11.25" customHeight="1" x14ac:dyDescent="0.2">
      <c r="B14" s="625" t="s">
        <v>255</v>
      </c>
      <c r="C14" s="626"/>
      <c r="D14" s="626"/>
      <c r="E14" s="626"/>
      <c r="F14" s="626"/>
      <c r="G14" s="626"/>
      <c r="H14" s="626"/>
      <c r="I14" s="626"/>
      <c r="J14" s="626"/>
      <c r="K14" s="626"/>
      <c r="L14" s="626"/>
      <c r="M14" s="626"/>
      <c r="N14" s="626"/>
      <c r="O14" s="626"/>
      <c r="P14" s="626"/>
      <c r="Q14" s="627"/>
      <c r="R14" s="628" t="s">
        <v>129</v>
      </c>
      <c r="S14" s="629"/>
      <c r="T14" s="629"/>
      <c r="U14" s="629"/>
      <c r="V14" s="629"/>
      <c r="W14" s="629"/>
      <c r="X14" s="629"/>
      <c r="Y14" s="630"/>
      <c r="Z14" s="655" t="s">
        <v>129</v>
      </c>
      <c r="AA14" s="655"/>
      <c r="AB14" s="655"/>
      <c r="AC14" s="655"/>
      <c r="AD14" s="656" t="s">
        <v>129</v>
      </c>
      <c r="AE14" s="656"/>
      <c r="AF14" s="656"/>
      <c r="AG14" s="656"/>
      <c r="AH14" s="656"/>
      <c r="AI14" s="656"/>
      <c r="AJ14" s="656"/>
      <c r="AK14" s="656"/>
      <c r="AL14" s="631" t="s">
        <v>129</v>
      </c>
      <c r="AM14" s="632"/>
      <c r="AN14" s="632"/>
      <c r="AO14" s="657"/>
      <c r="AP14" s="625" t="s">
        <v>256</v>
      </c>
      <c r="AQ14" s="626"/>
      <c r="AR14" s="626"/>
      <c r="AS14" s="626"/>
      <c r="AT14" s="626"/>
      <c r="AU14" s="626"/>
      <c r="AV14" s="626"/>
      <c r="AW14" s="626"/>
      <c r="AX14" s="626"/>
      <c r="AY14" s="626"/>
      <c r="AZ14" s="626"/>
      <c r="BA14" s="626"/>
      <c r="BB14" s="626"/>
      <c r="BC14" s="626"/>
      <c r="BD14" s="626"/>
      <c r="BE14" s="626"/>
      <c r="BF14" s="627"/>
      <c r="BG14" s="628">
        <v>120278</v>
      </c>
      <c r="BH14" s="629"/>
      <c r="BI14" s="629"/>
      <c r="BJ14" s="629"/>
      <c r="BK14" s="629"/>
      <c r="BL14" s="629"/>
      <c r="BM14" s="629"/>
      <c r="BN14" s="630"/>
      <c r="BO14" s="655">
        <v>3.4</v>
      </c>
      <c r="BP14" s="655"/>
      <c r="BQ14" s="655"/>
      <c r="BR14" s="655"/>
      <c r="BS14" s="656" t="s">
        <v>129</v>
      </c>
      <c r="BT14" s="656"/>
      <c r="BU14" s="656"/>
      <c r="BV14" s="656"/>
      <c r="BW14" s="656"/>
      <c r="BX14" s="656"/>
      <c r="BY14" s="656"/>
      <c r="BZ14" s="656"/>
      <c r="CA14" s="656"/>
      <c r="CB14" s="714"/>
      <c r="CD14" s="665" t="s">
        <v>257</v>
      </c>
      <c r="CE14" s="666"/>
      <c r="CF14" s="666"/>
      <c r="CG14" s="666"/>
      <c r="CH14" s="666"/>
      <c r="CI14" s="666"/>
      <c r="CJ14" s="666"/>
      <c r="CK14" s="666"/>
      <c r="CL14" s="666"/>
      <c r="CM14" s="666"/>
      <c r="CN14" s="666"/>
      <c r="CO14" s="666"/>
      <c r="CP14" s="666"/>
      <c r="CQ14" s="667"/>
      <c r="CR14" s="628">
        <v>437723</v>
      </c>
      <c r="CS14" s="629"/>
      <c r="CT14" s="629"/>
      <c r="CU14" s="629"/>
      <c r="CV14" s="629"/>
      <c r="CW14" s="629"/>
      <c r="CX14" s="629"/>
      <c r="CY14" s="630"/>
      <c r="CZ14" s="655">
        <v>2.5</v>
      </c>
      <c r="DA14" s="655"/>
      <c r="DB14" s="655"/>
      <c r="DC14" s="655"/>
      <c r="DD14" s="634">
        <v>43311</v>
      </c>
      <c r="DE14" s="629"/>
      <c r="DF14" s="629"/>
      <c r="DG14" s="629"/>
      <c r="DH14" s="629"/>
      <c r="DI14" s="629"/>
      <c r="DJ14" s="629"/>
      <c r="DK14" s="629"/>
      <c r="DL14" s="629"/>
      <c r="DM14" s="629"/>
      <c r="DN14" s="629"/>
      <c r="DO14" s="629"/>
      <c r="DP14" s="630"/>
      <c r="DQ14" s="634">
        <v>389556</v>
      </c>
      <c r="DR14" s="629"/>
      <c r="DS14" s="629"/>
      <c r="DT14" s="629"/>
      <c r="DU14" s="629"/>
      <c r="DV14" s="629"/>
      <c r="DW14" s="629"/>
      <c r="DX14" s="629"/>
      <c r="DY14" s="629"/>
      <c r="DZ14" s="629"/>
      <c r="EA14" s="629"/>
      <c r="EB14" s="629"/>
      <c r="EC14" s="673"/>
    </row>
    <row r="15" spans="2:143" ht="11.25" customHeight="1" x14ac:dyDescent="0.2">
      <c r="B15" s="625" t="s">
        <v>258</v>
      </c>
      <c r="C15" s="626"/>
      <c r="D15" s="626"/>
      <c r="E15" s="626"/>
      <c r="F15" s="626"/>
      <c r="G15" s="626"/>
      <c r="H15" s="626"/>
      <c r="I15" s="626"/>
      <c r="J15" s="626"/>
      <c r="K15" s="626"/>
      <c r="L15" s="626"/>
      <c r="M15" s="626"/>
      <c r="N15" s="626"/>
      <c r="O15" s="626"/>
      <c r="P15" s="626"/>
      <c r="Q15" s="627"/>
      <c r="R15" s="628" t="s">
        <v>129</v>
      </c>
      <c r="S15" s="629"/>
      <c r="T15" s="629"/>
      <c r="U15" s="629"/>
      <c r="V15" s="629"/>
      <c r="W15" s="629"/>
      <c r="X15" s="629"/>
      <c r="Y15" s="630"/>
      <c r="Z15" s="655" t="s">
        <v>129</v>
      </c>
      <c r="AA15" s="655"/>
      <c r="AB15" s="655"/>
      <c r="AC15" s="655"/>
      <c r="AD15" s="656" t="s">
        <v>129</v>
      </c>
      <c r="AE15" s="656"/>
      <c r="AF15" s="656"/>
      <c r="AG15" s="656"/>
      <c r="AH15" s="656"/>
      <c r="AI15" s="656"/>
      <c r="AJ15" s="656"/>
      <c r="AK15" s="656"/>
      <c r="AL15" s="631" t="s">
        <v>129</v>
      </c>
      <c r="AM15" s="632"/>
      <c r="AN15" s="632"/>
      <c r="AO15" s="657"/>
      <c r="AP15" s="625" t="s">
        <v>259</v>
      </c>
      <c r="AQ15" s="626"/>
      <c r="AR15" s="626"/>
      <c r="AS15" s="626"/>
      <c r="AT15" s="626"/>
      <c r="AU15" s="626"/>
      <c r="AV15" s="626"/>
      <c r="AW15" s="626"/>
      <c r="AX15" s="626"/>
      <c r="AY15" s="626"/>
      <c r="AZ15" s="626"/>
      <c r="BA15" s="626"/>
      <c r="BB15" s="626"/>
      <c r="BC15" s="626"/>
      <c r="BD15" s="626"/>
      <c r="BE15" s="626"/>
      <c r="BF15" s="627"/>
      <c r="BG15" s="628">
        <v>265412</v>
      </c>
      <c r="BH15" s="629"/>
      <c r="BI15" s="629"/>
      <c r="BJ15" s="629"/>
      <c r="BK15" s="629"/>
      <c r="BL15" s="629"/>
      <c r="BM15" s="629"/>
      <c r="BN15" s="630"/>
      <c r="BO15" s="655">
        <v>7.4</v>
      </c>
      <c r="BP15" s="655"/>
      <c r="BQ15" s="655"/>
      <c r="BR15" s="655"/>
      <c r="BS15" s="656" t="s">
        <v>129</v>
      </c>
      <c r="BT15" s="656"/>
      <c r="BU15" s="656"/>
      <c r="BV15" s="656"/>
      <c r="BW15" s="656"/>
      <c r="BX15" s="656"/>
      <c r="BY15" s="656"/>
      <c r="BZ15" s="656"/>
      <c r="CA15" s="656"/>
      <c r="CB15" s="714"/>
      <c r="CD15" s="665" t="s">
        <v>260</v>
      </c>
      <c r="CE15" s="666"/>
      <c r="CF15" s="666"/>
      <c r="CG15" s="666"/>
      <c r="CH15" s="666"/>
      <c r="CI15" s="666"/>
      <c r="CJ15" s="666"/>
      <c r="CK15" s="666"/>
      <c r="CL15" s="666"/>
      <c r="CM15" s="666"/>
      <c r="CN15" s="666"/>
      <c r="CO15" s="666"/>
      <c r="CP15" s="666"/>
      <c r="CQ15" s="667"/>
      <c r="CR15" s="628">
        <v>2761585</v>
      </c>
      <c r="CS15" s="629"/>
      <c r="CT15" s="629"/>
      <c r="CU15" s="629"/>
      <c r="CV15" s="629"/>
      <c r="CW15" s="629"/>
      <c r="CX15" s="629"/>
      <c r="CY15" s="630"/>
      <c r="CZ15" s="655">
        <v>16</v>
      </c>
      <c r="DA15" s="655"/>
      <c r="DB15" s="655"/>
      <c r="DC15" s="655"/>
      <c r="DD15" s="634">
        <v>1085436</v>
      </c>
      <c r="DE15" s="629"/>
      <c r="DF15" s="629"/>
      <c r="DG15" s="629"/>
      <c r="DH15" s="629"/>
      <c r="DI15" s="629"/>
      <c r="DJ15" s="629"/>
      <c r="DK15" s="629"/>
      <c r="DL15" s="629"/>
      <c r="DM15" s="629"/>
      <c r="DN15" s="629"/>
      <c r="DO15" s="629"/>
      <c r="DP15" s="630"/>
      <c r="DQ15" s="634">
        <v>1633204</v>
      </c>
      <c r="DR15" s="629"/>
      <c r="DS15" s="629"/>
      <c r="DT15" s="629"/>
      <c r="DU15" s="629"/>
      <c r="DV15" s="629"/>
      <c r="DW15" s="629"/>
      <c r="DX15" s="629"/>
      <c r="DY15" s="629"/>
      <c r="DZ15" s="629"/>
      <c r="EA15" s="629"/>
      <c r="EB15" s="629"/>
      <c r="EC15" s="673"/>
    </row>
    <row r="16" spans="2:143" ht="11.25" customHeight="1" x14ac:dyDescent="0.2">
      <c r="B16" s="625" t="s">
        <v>261</v>
      </c>
      <c r="C16" s="626"/>
      <c r="D16" s="626"/>
      <c r="E16" s="626"/>
      <c r="F16" s="626"/>
      <c r="G16" s="626"/>
      <c r="H16" s="626"/>
      <c r="I16" s="626"/>
      <c r="J16" s="626"/>
      <c r="K16" s="626"/>
      <c r="L16" s="626"/>
      <c r="M16" s="626"/>
      <c r="N16" s="626"/>
      <c r="O16" s="626"/>
      <c r="P16" s="626"/>
      <c r="Q16" s="627"/>
      <c r="R16" s="628">
        <v>8868</v>
      </c>
      <c r="S16" s="629"/>
      <c r="T16" s="629"/>
      <c r="U16" s="629"/>
      <c r="V16" s="629"/>
      <c r="W16" s="629"/>
      <c r="X16" s="629"/>
      <c r="Y16" s="630"/>
      <c r="Z16" s="655">
        <v>0</v>
      </c>
      <c r="AA16" s="655"/>
      <c r="AB16" s="655"/>
      <c r="AC16" s="655"/>
      <c r="AD16" s="656">
        <v>8868</v>
      </c>
      <c r="AE16" s="656"/>
      <c r="AF16" s="656"/>
      <c r="AG16" s="656"/>
      <c r="AH16" s="656"/>
      <c r="AI16" s="656"/>
      <c r="AJ16" s="656"/>
      <c r="AK16" s="656"/>
      <c r="AL16" s="631">
        <v>0.1</v>
      </c>
      <c r="AM16" s="632"/>
      <c r="AN16" s="632"/>
      <c r="AO16" s="657"/>
      <c r="AP16" s="625" t="s">
        <v>262</v>
      </c>
      <c r="AQ16" s="626"/>
      <c r="AR16" s="626"/>
      <c r="AS16" s="626"/>
      <c r="AT16" s="626"/>
      <c r="AU16" s="626"/>
      <c r="AV16" s="626"/>
      <c r="AW16" s="626"/>
      <c r="AX16" s="626"/>
      <c r="AY16" s="626"/>
      <c r="AZ16" s="626"/>
      <c r="BA16" s="626"/>
      <c r="BB16" s="626"/>
      <c r="BC16" s="626"/>
      <c r="BD16" s="626"/>
      <c r="BE16" s="626"/>
      <c r="BF16" s="627"/>
      <c r="BG16" s="628" t="s">
        <v>129</v>
      </c>
      <c r="BH16" s="629"/>
      <c r="BI16" s="629"/>
      <c r="BJ16" s="629"/>
      <c r="BK16" s="629"/>
      <c r="BL16" s="629"/>
      <c r="BM16" s="629"/>
      <c r="BN16" s="630"/>
      <c r="BO16" s="655" t="s">
        <v>129</v>
      </c>
      <c r="BP16" s="655"/>
      <c r="BQ16" s="655"/>
      <c r="BR16" s="655"/>
      <c r="BS16" s="656" t="s">
        <v>129</v>
      </c>
      <c r="BT16" s="656"/>
      <c r="BU16" s="656"/>
      <c r="BV16" s="656"/>
      <c r="BW16" s="656"/>
      <c r="BX16" s="656"/>
      <c r="BY16" s="656"/>
      <c r="BZ16" s="656"/>
      <c r="CA16" s="656"/>
      <c r="CB16" s="714"/>
      <c r="CD16" s="665" t="s">
        <v>263</v>
      </c>
      <c r="CE16" s="666"/>
      <c r="CF16" s="666"/>
      <c r="CG16" s="666"/>
      <c r="CH16" s="666"/>
      <c r="CI16" s="666"/>
      <c r="CJ16" s="666"/>
      <c r="CK16" s="666"/>
      <c r="CL16" s="666"/>
      <c r="CM16" s="666"/>
      <c r="CN16" s="666"/>
      <c r="CO16" s="666"/>
      <c r="CP16" s="666"/>
      <c r="CQ16" s="667"/>
      <c r="CR16" s="628" t="s">
        <v>129</v>
      </c>
      <c r="CS16" s="629"/>
      <c r="CT16" s="629"/>
      <c r="CU16" s="629"/>
      <c r="CV16" s="629"/>
      <c r="CW16" s="629"/>
      <c r="CX16" s="629"/>
      <c r="CY16" s="630"/>
      <c r="CZ16" s="655" t="s">
        <v>129</v>
      </c>
      <c r="DA16" s="655"/>
      <c r="DB16" s="655"/>
      <c r="DC16" s="655"/>
      <c r="DD16" s="634" t="s">
        <v>129</v>
      </c>
      <c r="DE16" s="629"/>
      <c r="DF16" s="629"/>
      <c r="DG16" s="629"/>
      <c r="DH16" s="629"/>
      <c r="DI16" s="629"/>
      <c r="DJ16" s="629"/>
      <c r="DK16" s="629"/>
      <c r="DL16" s="629"/>
      <c r="DM16" s="629"/>
      <c r="DN16" s="629"/>
      <c r="DO16" s="629"/>
      <c r="DP16" s="630"/>
      <c r="DQ16" s="634" t="s">
        <v>129</v>
      </c>
      <c r="DR16" s="629"/>
      <c r="DS16" s="629"/>
      <c r="DT16" s="629"/>
      <c r="DU16" s="629"/>
      <c r="DV16" s="629"/>
      <c r="DW16" s="629"/>
      <c r="DX16" s="629"/>
      <c r="DY16" s="629"/>
      <c r="DZ16" s="629"/>
      <c r="EA16" s="629"/>
      <c r="EB16" s="629"/>
      <c r="EC16" s="673"/>
    </row>
    <row r="17" spans="2:133" ht="11.25" customHeight="1" x14ac:dyDescent="0.2">
      <c r="B17" s="625" t="s">
        <v>264</v>
      </c>
      <c r="C17" s="626"/>
      <c r="D17" s="626"/>
      <c r="E17" s="626"/>
      <c r="F17" s="626"/>
      <c r="G17" s="626"/>
      <c r="H17" s="626"/>
      <c r="I17" s="626"/>
      <c r="J17" s="626"/>
      <c r="K17" s="626"/>
      <c r="L17" s="626"/>
      <c r="M17" s="626"/>
      <c r="N17" s="626"/>
      <c r="O17" s="626"/>
      <c r="P17" s="626"/>
      <c r="Q17" s="627"/>
      <c r="R17" s="628">
        <v>40288</v>
      </c>
      <c r="S17" s="629"/>
      <c r="T17" s="629"/>
      <c r="U17" s="629"/>
      <c r="V17" s="629"/>
      <c r="W17" s="629"/>
      <c r="X17" s="629"/>
      <c r="Y17" s="630"/>
      <c r="Z17" s="655">
        <v>0.2</v>
      </c>
      <c r="AA17" s="655"/>
      <c r="AB17" s="655"/>
      <c r="AC17" s="655"/>
      <c r="AD17" s="656">
        <v>40288</v>
      </c>
      <c r="AE17" s="656"/>
      <c r="AF17" s="656"/>
      <c r="AG17" s="656"/>
      <c r="AH17" s="656"/>
      <c r="AI17" s="656"/>
      <c r="AJ17" s="656"/>
      <c r="AK17" s="656"/>
      <c r="AL17" s="631">
        <v>0.5</v>
      </c>
      <c r="AM17" s="632"/>
      <c r="AN17" s="632"/>
      <c r="AO17" s="657"/>
      <c r="AP17" s="625" t="s">
        <v>265</v>
      </c>
      <c r="AQ17" s="626"/>
      <c r="AR17" s="626"/>
      <c r="AS17" s="626"/>
      <c r="AT17" s="626"/>
      <c r="AU17" s="626"/>
      <c r="AV17" s="626"/>
      <c r="AW17" s="626"/>
      <c r="AX17" s="626"/>
      <c r="AY17" s="626"/>
      <c r="AZ17" s="626"/>
      <c r="BA17" s="626"/>
      <c r="BB17" s="626"/>
      <c r="BC17" s="626"/>
      <c r="BD17" s="626"/>
      <c r="BE17" s="626"/>
      <c r="BF17" s="627"/>
      <c r="BG17" s="628" t="s">
        <v>129</v>
      </c>
      <c r="BH17" s="629"/>
      <c r="BI17" s="629"/>
      <c r="BJ17" s="629"/>
      <c r="BK17" s="629"/>
      <c r="BL17" s="629"/>
      <c r="BM17" s="629"/>
      <c r="BN17" s="630"/>
      <c r="BO17" s="655" t="s">
        <v>129</v>
      </c>
      <c r="BP17" s="655"/>
      <c r="BQ17" s="655"/>
      <c r="BR17" s="655"/>
      <c r="BS17" s="656" t="s">
        <v>129</v>
      </c>
      <c r="BT17" s="656"/>
      <c r="BU17" s="656"/>
      <c r="BV17" s="656"/>
      <c r="BW17" s="656"/>
      <c r="BX17" s="656"/>
      <c r="BY17" s="656"/>
      <c r="BZ17" s="656"/>
      <c r="CA17" s="656"/>
      <c r="CB17" s="714"/>
      <c r="CD17" s="665" t="s">
        <v>266</v>
      </c>
      <c r="CE17" s="666"/>
      <c r="CF17" s="666"/>
      <c r="CG17" s="666"/>
      <c r="CH17" s="666"/>
      <c r="CI17" s="666"/>
      <c r="CJ17" s="666"/>
      <c r="CK17" s="666"/>
      <c r="CL17" s="666"/>
      <c r="CM17" s="666"/>
      <c r="CN17" s="666"/>
      <c r="CO17" s="666"/>
      <c r="CP17" s="666"/>
      <c r="CQ17" s="667"/>
      <c r="CR17" s="628">
        <v>1031732</v>
      </c>
      <c r="CS17" s="629"/>
      <c r="CT17" s="629"/>
      <c r="CU17" s="629"/>
      <c r="CV17" s="629"/>
      <c r="CW17" s="629"/>
      <c r="CX17" s="629"/>
      <c r="CY17" s="630"/>
      <c r="CZ17" s="655">
        <v>6</v>
      </c>
      <c r="DA17" s="655"/>
      <c r="DB17" s="655"/>
      <c r="DC17" s="655"/>
      <c r="DD17" s="634" t="s">
        <v>129</v>
      </c>
      <c r="DE17" s="629"/>
      <c r="DF17" s="629"/>
      <c r="DG17" s="629"/>
      <c r="DH17" s="629"/>
      <c r="DI17" s="629"/>
      <c r="DJ17" s="629"/>
      <c r="DK17" s="629"/>
      <c r="DL17" s="629"/>
      <c r="DM17" s="629"/>
      <c r="DN17" s="629"/>
      <c r="DO17" s="629"/>
      <c r="DP17" s="630"/>
      <c r="DQ17" s="634">
        <v>1029172</v>
      </c>
      <c r="DR17" s="629"/>
      <c r="DS17" s="629"/>
      <c r="DT17" s="629"/>
      <c r="DU17" s="629"/>
      <c r="DV17" s="629"/>
      <c r="DW17" s="629"/>
      <c r="DX17" s="629"/>
      <c r="DY17" s="629"/>
      <c r="DZ17" s="629"/>
      <c r="EA17" s="629"/>
      <c r="EB17" s="629"/>
      <c r="EC17" s="673"/>
    </row>
    <row r="18" spans="2:133" ht="11.25" customHeight="1" x14ac:dyDescent="0.2">
      <c r="B18" s="625" t="s">
        <v>267</v>
      </c>
      <c r="C18" s="626"/>
      <c r="D18" s="626"/>
      <c r="E18" s="626"/>
      <c r="F18" s="626"/>
      <c r="G18" s="626"/>
      <c r="H18" s="626"/>
      <c r="I18" s="626"/>
      <c r="J18" s="626"/>
      <c r="K18" s="626"/>
      <c r="L18" s="626"/>
      <c r="M18" s="626"/>
      <c r="N18" s="626"/>
      <c r="O18" s="626"/>
      <c r="P18" s="626"/>
      <c r="Q18" s="627"/>
      <c r="R18" s="628">
        <v>58782</v>
      </c>
      <c r="S18" s="629"/>
      <c r="T18" s="629"/>
      <c r="U18" s="629"/>
      <c r="V18" s="629"/>
      <c r="W18" s="629"/>
      <c r="X18" s="629"/>
      <c r="Y18" s="630"/>
      <c r="Z18" s="655">
        <v>0.3</v>
      </c>
      <c r="AA18" s="655"/>
      <c r="AB18" s="655"/>
      <c r="AC18" s="655"/>
      <c r="AD18" s="656">
        <v>57067</v>
      </c>
      <c r="AE18" s="656"/>
      <c r="AF18" s="656"/>
      <c r="AG18" s="656"/>
      <c r="AH18" s="656"/>
      <c r="AI18" s="656"/>
      <c r="AJ18" s="656"/>
      <c r="AK18" s="656"/>
      <c r="AL18" s="631">
        <v>0.69999998807907104</v>
      </c>
      <c r="AM18" s="632"/>
      <c r="AN18" s="632"/>
      <c r="AO18" s="657"/>
      <c r="AP18" s="625" t="s">
        <v>268</v>
      </c>
      <c r="AQ18" s="626"/>
      <c r="AR18" s="626"/>
      <c r="AS18" s="626"/>
      <c r="AT18" s="626"/>
      <c r="AU18" s="626"/>
      <c r="AV18" s="626"/>
      <c r="AW18" s="626"/>
      <c r="AX18" s="626"/>
      <c r="AY18" s="626"/>
      <c r="AZ18" s="626"/>
      <c r="BA18" s="626"/>
      <c r="BB18" s="626"/>
      <c r="BC18" s="626"/>
      <c r="BD18" s="626"/>
      <c r="BE18" s="626"/>
      <c r="BF18" s="627"/>
      <c r="BG18" s="628" t="s">
        <v>129</v>
      </c>
      <c r="BH18" s="629"/>
      <c r="BI18" s="629"/>
      <c r="BJ18" s="629"/>
      <c r="BK18" s="629"/>
      <c r="BL18" s="629"/>
      <c r="BM18" s="629"/>
      <c r="BN18" s="630"/>
      <c r="BO18" s="655" t="s">
        <v>129</v>
      </c>
      <c r="BP18" s="655"/>
      <c r="BQ18" s="655"/>
      <c r="BR18" s="655"/>
      <c r="BS18" s="656" t="s">
        <v>129</v>
      </c>
      <c r="BT18" s="656"/>
      <c r="BU18" s="656"/>
      <c r="BV18" s="656"/>
      <c r="BW18" s="656"/>
      <c r="BX18" s="656"/>
      <c r="BY18" s="656"/>
      <c r="BZ18" s="656"/>
      <c r="CA18" s="656"/>
      <c r="CB18" s="714"/>
      <c r="CD18" s="665" t="s">
        <v>269</v>
      </c>
      <c r="CE18" s="666"/>
      <c r="CF18" s="666"/>
      <c r="CG18" s="666"/>
      <c r="CH18" s="666"/>
      <c r="CI18" s="666"/>
      <c r="CJ18" s="666"/>
      <c r="CK18" s="666"/>
      <c r="CL18" s="666"/>
      <c r="CM18" s="666"/>
      <c r="CN18" s="666"/>
      <c r="CO18" s="666"/>
      <c r="CP18" s="666"/>
      <c r="CQ18" s="667"/>
      <c r="CR18" s="628" t="s">
        <v>129</v>
      </c>
      <c r="CS18" s="629"/>
      <c r="CT18" s="629"/>
      <c r="CU18" s="629"/>
      <c r="CV18" s="629"/>
      <c r="CW18" s="629"/>
      <c r="CX18" s="629"/>
      <c r="CY18" s="630"/>
      <c r="CZ18" s="655" t="s">
        <v>129</v>
      </c>
      <c r="DA18" s="655"/>
      <c r="DB18" s="655"/>
      <c r="DC18" s="655"/>
      <c r="DD18" s="634" t="s">
        <v>129</v>
      </c>
      <c r="DE18" s="629"/>
      <c r="DF18" s="629"/>
      <c r="DG18" s="629"/>
      <c r="DH18" s="629"/>
      <c r="DI18" s="629"/>
      <c r="DJ18" s="629"/>
      <c r="DK18" s="629"/>
      <c r="DL18" s="629"/>
      <c r="DM18" s="629"/>
      <c r="DN18" s="629"/>
      <c r="DO18" s="629"/>
      <c r="DP18" s="630"/>
      <c r="DQ18" s="634" t="s">
        <v>129</v>
      </c>
      <c r="DR18" s="629"/>
      <c r="DS18" s="629"/>
      <c r="DT18" s="629"/>
      <c r="DU18" s="629"/>
      <c r="DV18" s="629"/>
      <c r="DW18" s="629"/>
      <c r="DX18" s="629"/>
      <c r="DY18" s="629"/>
      <c r="DZ18" s="629"/>
      <c r="EA18" s="629"/>
      <c r="EB18" s="629"/>
      <c r="EC18" s="673"/>
    </row>
    <row r="19" spans="2:133" ht="11.25" customHeight="1" x14ac:dyDescent="0.2">
      <c r="B19" s="625" t="s">
        <v>270</v>
      </c>
      <c r="C19" s="626"/>
      <c r="D19" s="626"/>
      <c r="E19" s="626"/>
      <c r="F19" s="626"/>
      <c r="G19" s="626"/>
      <c r="H19" s="626"/>
      <c r="I19" s="626"/>
      <c r="J19" s="626"/>
      <c r="K19" s="626"/>
      <c r="L19" s="626"/>
      <c r="M19" s="626"/>
      <c r="N19" s="626"/>
      <c r="O19" s="626"/>
      <c r="P19" s="626"/>
      <c r="Q19" s="627"/>
      <c r="R19" s="628">
        <v>20482</v>
      </c>
      <c r="S19" s="629"/>
      <c r="T19" s="629"/>
      <c r="U19" s="629"/>
      <c r="V19" s="629"/>
      <c r="W19" s="629"/>
      <c r="X19" s="629"/>
      <c r="Y19" s="630"/>
      <c r="Z19" s="655">
        <v>0.1</v>
      </c>
      <c r="AA19" s="655"/>
      <c r="AB19" s="655"/>
      <c r="AC19" s="655"/>
      <c r="AD19" s="656">
        <v>20482</v>
      </c>
      <c r="AE19" s="656"/>
      <c r="AF19" s="656"/>
      <c r="AG19" s="656"/>
      <c r="AH19" s="656"/>
      <c r="AI19" s="656"/>
      <c r="AJ19" s="656"/>
      <c r="AK19" s="656"/>
      <c r="AL19" s="631">
        <v>0.3</v>
      </c>
      <c r="AM19" s="632"/>
      <c r="AN19" s="632"/>
      <c r="AO19" s="657"/>
      <c r="AP19" s="625" t="s">
        <v>271</v>
      </c>
      <c r="AQ19" s="626"/>
      <c r="AR19" s="626"/>
      <c r="AS19" s="626"/>
      <c r="AT19" s="626"/>
      <c r="AU19" s="626"/>
      <c r="AV19" s="626"/>
      <c r="AW19" s="626"/>
      <c r="AX19" s="626"/>
      <c r="AY19" s="626"/>
      <c r="AZ19" s="626"/>
      <c r="BA19" s="626"/>
      <c r="BB19" s="626"/>
      <c r="BC19" s="626"/>
      <c r="BD19" s="626"/>
      <c r="BE19" s="626"/>
      <c r="BF19" s="627"/>
      <c r="BG19" s="628">
        <v>102562</v>
      </c>
      <c r="BH19" s="629"/>
      <c r="BI19" s="629"/>
      <c r="BJ19" s="629"/>
      <c r="BK19" s="629"/>
      <c r="BL19" s="629"/>
      <c r="BM19" s="629"/>
      <c r="BN19" s="630"/>
      <c r="BO19" s="655">
        <v>2.9</v>
      </c>
      <c r="BP19" s="655"/>
      <c r="BQ19" s="655"/>
      <c r="BR19" s="655"/>
      <c r="BS19" s="656" t="s">
        <v>129</v>
      </c>
      <c r="BT19" s="656"/>
      <c r="BU19" s="656"/>
      <c r="BV19" s="656"/>
      <c r="BW19" s="656"/>
      <c r="BX19" s="656"/>
      <c r="BY19" s="656"/>
      <c r="BZ19" s="656"/>
      <c r="CA19" s="656"/>
      <c r="CB19" s="714"/>
      <c r="CD19" s="665" t="s">
        <v>272</v>
      </c>
      <c r="CE19" s="666"/>
      <c r="CF19" s="666"/>
      <c r="CG19" s="666"/>
      <c r="CH19" s="666"/>
      <c r="CI19" s="666"/>
      <c r="CJ19" s="666"/>
      <c r="CK19" s="666"/>
      <c r="CL19" s="666"/>
      <c r="CM19" s="666"/>
      <c r="CN19" s="666"/>
      <c r="CO19" s="666"/>
      <c r="CP19" s="666"/>
      <c r="CQ19" s="667"/>
      <c r="CR19" s="628" t="s">
        <v>129</v>
      </c>
      <c r="CS19" s="629"/>
      <c r="CT19" s="629"/>
      <c r="CU19" s="629"/>
      <c r="CV19" s="629"/>
      <c r="CW19" s="629"/>
      <c r="CX19" s="629"/>
      <c r="CY19" s="630"/>
      <c r="CZ19" s="655" t="s">
        <v>129</v>
      </c>
      <c r="DA19" s="655"/>
      <c r="DB19" s="655"/>
      <c r="DC19" s="655"/>
      <c r="DD19" s="634" t="s">
        <v>129</v>
      </c>
      <c r="DE19" s="629"/>
      <c r="DF19" s="629"/>
      <c r="DG19" s="629"/>
      <c r="DH19" s="629"/>
      <c r="DI19" s="629"/>
      <c r="DJ19" s="629"/>
      <c r="DK19" s="629"/>
      <c r="DL19" s="629"/>
      <c r="DM19" s="629"/>
      <c r="DN19" s="629"/>
      <c r="DO19" s="629"/>
      <c r="DP19" s="630"/>
      <c r="DQ19" s="634" t="s">
        <v>129</v>
      </c>
      <c r="DR19" s="629"/>
      <c r="DS19" s="629"/>
      <c r="DT19" s="629"/>
      <c r="DU19" s="629"/>
      <c r="DV19" s="629"/>
      <c r="DW19" s="629"/>
      <c r="DX19" s="629"/>
      <c r="DY19" s="629"/>
      <c r="DZ19" s="629"/>
      <c r="EA19" s="629"/>
      <c r="EB19" s="629"/>
      <c r="EC19" s="673"/>
    </row>
    <row r="20" spans="2:133" ht="11.25" customHeight="1" x14ac:dyDescent="0.2">
      <c r="B20" s="625" t="s">
        <v>273</v>
      </c>
      <c r="C20" s="626"/>
      <c r="D20" s="626"/>
      <c r="E20" s="626"/>
      <c r="F20" s="626"/>
      <c r="G20" s="626"/>
      <c r="H20" s="626"/>
      <c r="I20" s="626"/>
      <c r="J20" s="626"/>
      <c r="K20" s="626"/>
      <c r="L20" s="626"/>
      <c r="M20" s="626"/>
      <c r="N20" s="626"/>
      <c r="O20" s="626"/>
      <c r="P20" s="626"/>
      <c r="Q20" s="627"/>
      <c r="R20" s="628">
        <v>3225</v>
      </c>
      <c r="S20" s="629"/>
      <c r="T20" s="629"/>
      <c r="U20" s="629"/>
      <c r="V20" s="629"/>
      <c r="W20" s="629"/>
      <c r="X20" s="629"/>
      <c r="Y20" s="630"/>
      <c r="Z20" s="655">
        <v>0</v>
      </c>
      <c r="AA20" s="655"/>
      <c r="AB20" s="655"/>
      <c r="AC20" s="655"/>
      <c r="AD20" s="656">
        <v>3225</v>
      </c>
      <c r="AE20" s="656"/>
      <c r="AF20" s="656"/>
      <c r="AG20" s="656"/>
      <c r="AH20" s="656"/>
      <c r="AI20" s="656"/>
      <c r="AJ20" s="656"/>
      <c r="AK20" s="656"/>
      <c r="AL20" s="631">
        <v>0</v>
      </c>
      <c r="AM20" s="632"/>
      <c r="AN20" s="632"/>
      <c r="AO20" s="657"/>
      <c r="AP20" s="625" t="s">
        <v>274</v>
      </c>
      <c r="AQ20" s="626"/>
      <c r="AR20" s="626"/>
      <c r="AS20" s="626"/>
      <c r="AT20" s="626"/>
      <c r="AU20" s="626"/>
      <c r="AV20" s="626"/>
      <c r="AW20" s="626"/>
      <c r="AX20" s="626"/>
      <c r="AY20" s="626"/>
      <c r="AZ20" s="626"/>
      <c r="BA20" s="626"/>
      <c r="BB20" s="626"/>
      <c r="BC20" s="626"/>
      <c r="BD20" s="626"/>
      <c r="BE20" s="626"/>
      <c r="BF20" s="627"/>
      <c r="BG20" s="628">
        <v>102562</v>
      </c>
      <c r="BH20" s="629"/>
      <c r="BI20" s="629"/>
      <c r="BJ20" s="629"/>
      <c r="BK20" s="629"/>
      <c r="BL20" s="629"/>
      <c r="BM20" s="629"/>
      <c r="BN20" s="630"/>
      <c r="BO20" s="655">
        <v>2.9</v>
      </c>
      <c r="BP20" s="655"/>
      <c r="BQ20" s="655"/>
      <c r="BR20" s="655"/>
      <c r="BS20" s="656" t="s">
        <v>129</v>
      </c>
      <c r="BT20" s="656"/>
      <c r="BU20" s="656"/>
      <c r="BV20" s="656"/>
      <c r="BW20" s="656"/>
      <c r="BX20" s="656"/>
      <c r="BY20" s="656"/>
      <c r="BZ20" s="656"/>
      <c r="CA20" s="656"/>
      <c r="CB20" s="714"/>
      <c r="CD20" s="665" t="s">
        <v>275</v>
      </c>
      <c r="CE20" s="666"/>
      <c r="CF20" s="666"/>
      <c r="CG20" s="666"/>
      <c r="CH20" s="666"/>
      <c r="CI20" s="666"/>
      <c r="CJ20" s="666"/>
      <c r="CK20" s="666"/>
      <c r="CL20" s="666"/>
      <c r="CM20" s="666"/>
      <c r="CN20" s="666"/>
      <c r="CO20" s="666"/>
      <c r="CP20" s="666"/>
      <c r="CQ20" s="667"/>
      <c r="CR20" s="628">
        <v>17287529</v>
      </c>
      <c r="CS20" s="629"/>
      <c r="CT20" s="629"/>
      <c r="CU20" s="629"/>
      <c r="CV20" s="629"/>
      <c r="CW20" s="629"/>
      <c r="CX20" s="629"/>
      <c r="CY20" s="630"/>
      <c r="CZ20" s="655">
        <v>100</v>
      </c>
      <c r="DA20" s="655"/>
      <c r="DB20" s="655"/>
      <c r="DC20" s="655"/>
      <c r="DD20" s="634">
        <v>2908981</v>
      </c>
      <c r="DE20" s="629"/>
      <c r="DF20" s="629"/>
      <c r="DG20" s="629"/>
      <c r="DH20" s="629"/>
      <c r="DI20" s="629"/>
      <c r="DJ20" s="629"/>
      <c r="DK20" s="629"/>
      <c r="DL20" s="629"/>
      <c r="DM20" s="629"/>
      <c r="DN20" s="629"/>
      <c r="DO20" s="629"/>
      <c r="DP20" s="630"/>
      <c r="DQ20" s="634">
        <v>9888472</v>
      </c>
      <c r="DR20" s="629"/>
      <c r="DS20" s="629"/>
      <c r="DT20" s="629"/>
      <c r="DU20" s="629"/>
      <c r="DV20" s="629"/>
      <c r="DW20" s="629"/>
      <c r="DX20" s="629"/>
      <c r="DY20" s="629"/>
      <c r="DZ20" s="629"/>
      <c r="EA20" s="629"/>
      <c r="EB20" s="629"/>
      <c r="EC20" s="673"/>
    </row>
    <row r="21" spans="2:133" ht="11.25" customHeight="1" x14ac:dyDescent="0.2">
      <c r="B21" s="625" t="s">
        <v>276</v>
      </c>
      <c r="C21" s="626"/>
      <c r="D21" s="626"/>
      <c r="E21" s="626"/>
      <c r="F21" s="626"/>
      <c r="G21" s="626"/>
      <c r="H21" s="626"/>
      <c r="I21" s="626"/>
      <c r="J21" s="626"/>
      <c r="K21" s="626"/>
      <c r="L21" s="626"/>
      <c r="M21" s="626"/>
      <c r="N21" s="626"/>
      <c r="O21" s="626"/>
      <c r="P21" s="626"/>
      <c r="Q21" s="627"/>
      <c r="R21" s="628">
        <v>1685</v>
      </c>
      <c r="S21" s="629"/>
      <c r="T21" s="629"/>
      <c r="U21" s="629"/>
      <c r="V21" s="629"/>
      <c r="W21" s="629"/>
      <c r="X21" s="629"/>
      <c r="Y21" s="630"/>
      <c r="Z21" s="655">
        <v>0</v>
      </c>
      <c r="AA21" s="655"/>
      <c r="AB21" s="655"/>
      <c r="AC21" s="655"/>
      <c r="AD21" s="656">
        <v>1685</v>
      </c>
      <c r="AE21" s="656"/>
      <c r="AF21" s="656"/>
      <c r="AG21" s="656"/>
      <c r="AH21" s="656"/>
      <c r="AI21" s="656"/>
      <c r="AJ21" s="656"/>
      <c r="AK21" s="656"/>
      <c r="AL21" s="631">
        <v>0</v>
      </c>
      <c r="AM21" s="632"/>
      <c r="AN21" s="632"/>
      <c r="AO21" s="657"/>
      <c r="AP21" s="721" t="s">
        <v>277</v>
      </c>
      <c r="AQ21" s="728"/>
      <c r="AR21" s="728"/>
      <c r="AS21" s="728"/>
      <c r="AT21" s="728"/>
      <c r="AU21" s="728"/>
      <c r="AV21" s="728"/>
      <c r="AW21" s="728"/>
      <c r="AX21" s="728"/>
      <c r="AY21" s="728"/>
      <c r="AZ21" s="728"/>
      <c r="BA21" s="728"/>
      <c r="BB21" s="728"/>
      <c r="BC21" s="728"/>
      <c r="BD21" s="728"/>
      <c r="BE21" s="728"/>
      <c r="BF21" s="723"/>
      <c r="BG21" s="628" t="s">
        <v>129</v>
      </c>
      <c r="BH21" s="629"/>
      <c r="BI21" s="629"/>
      <c r="BJ21" s="629"/>
      <c r="BK21" s="629"/>
      <c r="BL21" s="629"/>
      <c r="BM21" s="629"/>
      <c r="BN21" s="630"/>
      <c r="BO21" s="655" t="s">
        <v>129</v>
      </c>
      <c r="BP21" s="655"/>
      <c r="BQ21" s="655"/>
      <c r="BR21" s="655"/>
      <c r="BS21" s="656" t="s">
        <v>129</v>
      </c>
      <c r="BT21" s="656"/>
      <c r="BU21" s="656"/>
      <c r="BV21" s="656"/>
      <c r="BW21" s="656"/>
      <c r="BX21" s="656"/>
      <c r="BY21" s="656"/>
      <c r="BZ21" s="656"/>
      <c r="CA21" s="656"/>
      <c r="CB21" s="714"/>
      <c r="CD21" s="739"/>
      <c r="CE21" s="659"/>
      <c r="CF21" s="659"/>
      <c r="CG21" s="659"/>
      <c r="CH21" s="659"/>
      <c r="CI21" s="659"/>
      <c r="CJ21" s="659"/>
      <c r="CK21" s="659"/>
      <c r="CL21" s="659"/>
      <c r="CM21" s="659"/>
      <c r="CN21" s="659"/>
      <c r="CO21" s="659"/>
      <c r="CP21" s="659"/>
      <c r="CQ21" s="660"/>
      <c r="CR21" s="740"/>
      <c r="CS21" s="737"/>
      <c r="CT21" s="737"/>
      <c r="CU21" s="737"/>
      <c r="CV21" s="737"/>
      <c r="CW21" s="737"/>
      <c r="CX21" s="737"/>
      <c r="CY21" s="741"/>
      <c r="CZ21" s="742"/>
      <c r="DA21" s="742"/>
      <c r="DB21" s="742"/>
      <c r="DC21" s="742"/>
      <c r="DD21" s="736"/>
      <c r="DE21" s="737"/>
      <c r="DF21" s="737"/>
      <c r="DG21" s="737"/>
      <c r="DH21" s="737"/>
      <c r="DI21" s="737"/>
      <c r="DJ21" s="737"/>
      <c r="DK21" s="737"/>
      <c r="DL21" s="737"/>
      <c r="DM21" s="737"/>
      <c r="DN21" s="737"/>
      <c r="DO21" s="737"/>
      <c r="DP21" s="741"/>
      <c r="DQ21" s="736"/>
      <c r="DR21" s="737"/>
      <c r="DS21" s="737"/>
      <c r="DT21" s="737"/>
      <c r="DU21" s="737"/>
      <c r="DV21" s="737"/>
      <c r="DW21" s="737"/>
      <c r="DX21" s="737"/>
      <c r="DY21" s="737"/>
      <c r="DZ21" s="737"/>
      <c r="EA21" s="737"/>
      <c r="EB21" s="737"/>
      <c r="EC21" s="738"/>
    </row>
    <row r="22" spans="2:133" ht="11.25" customHeight="1" x14ac:dyDescent="0.2">
      <c r="B22" s="691" t="s">
        <v>278</v>
      </c>
      <c r="C22" s="692"/>
      <c r="D22" s="692"/>
      <c r="E22" s="692"/>
      <c r="F22" s="692"/>
      <c r="G22" s="692"/>
      <c r="H22" s="692"/>
      <c r="I22" s="692"/>
      <c r="J22" s="692"/>
      <c r="K22" s="692"/>
      <c r="L22" s="692"/>
      <c r="M22" s="692"/>
      <c r="N22" s="692"/>
      <c r="O22" s="692"/>
      <c r="P22" s="692"/>
      <c r="Q22" s="693"/>
      <c r="R22" s="628">
        <v>33390</v>
      </c>
      <c r="S22" s="629"/>
      <c r="T22" s="629"/>
      <c r="U22" s="629"/>
      <c r="V22" s="629"/>
      <c r="W22" s="629"/>
      <c r="X22" s="629"/>
      <c r="Y22" s="630"/>
      <c r="Z22" s="655">
        <v>0.2</v>
      </c>
      <c r="AA22" s="655"/>
      <c r="AB22" s="655"/>
      <c r="AC22" s="655"/>
      <c r="AD22" s="656">
        <v>31675</v>
      </c>
      <c r="AE22" s="656"/>
      <c r="AF22" s="656"/>
      <c r="AG22" s="656"/>
      <c r="AH22" s="656"/>
      <c r="AI22" s="656"/>
      <c r="AJ22" s="656"/>
      <c r="AK22" s="656"/>
      <c r="AL22" s="631">
        <v>0.40000000596046448</v>
      </c>
      <c r="AM22" s="632"/>
      <c r="AN22" s="632"/>
      <c r="AO22" s="657"/>
      <c r="AP22" s="721" t="s">
        <v>279</v>
      </c>
      <c r="AQ22" s="728"/>
      <c r="AR22" s="728"/>
      <c r="AS22" s="728"/>
      <c r="AT22" s="728"/>
      <c r="AU22" s="728"/>
      <c r="AV22" s="728"/>
      <c r="AW22" s="728"/>
      <c r="AX22" s="728"/>
      <c r="AY22" s="728"/>
      <c r="AZ22" s="728"/>
      <c r="BA22" s="728"/>
      <c r="BB22" s="728"/>
      <c r="BC22" s="728"/>
      <c r="BD22" s="728"/>
      <c r="BE22" s="728"/>
      <c r="BF22" s="723"/>
      <c r="BG22" s="628" t="s">
        <v>129</v>
      </c>
      <c r="BH22" s="629"/>
      <c r="BI22" s="629"/>
      <c r="BJ22" s="629"/>
      <c r="BK22" s="629"/>
      <c r="BL22" s="629"/>
      <c r="BM22" s="629"/>
      <c r="BN22" s="630"/>
      <c r="BO22" s="655" t="s">
        <v>129</v>
      </c>
      <c r="BP22" s="655"/>
      <c r="BQ22" s="655"/>
      <c r="BR22" s="655"/>
      <c r="BS22" s="656" t="s">
        <v>129</v>
      </c>
      <c r="BT22" s="656"/>
      <c r="BU22" s="656"/>
      <c r="BV22" s="656"/>
      <c r="BW22" s="656"/>
      <c r="BX22" s="656"/>
      <c r="BY22" s="656"/>
      <c r="BZ22" s="656"/>
      <c r="CA22" s="656"/>
      <c r="CB22" s="714"/>
      <c r="CD22" s="730" t="s">
        <v>280</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2">
      <c r="B23" s="625" t="s">
        <v>281</v>
      </c>
      <c r="C23" s="626"/>
      <c r="D23" s="626"/>
      <c r="E23" s="626"/>
      <c r="F23" s="626"/>
      <c r="G23" s="626"/>
      <c r="H23" s="626"/>
      <c r="I23" s="626"/>
      <c r="J23" s="626"/>
      <c r="K23" s="626"/>
      <c r="L23" s="626"/>
      <c r="M23" s="626"/>
      <c r="N23" s="626"/>
      <c r="O23" s="626"/>
      <c r="P23" s="626"/>
      <c r="Q23" s="627"/>
      <c r="R23" s="628">
        <v>4319381</v>
      </c>
      <c r="S23" s="629"/>
      <c r="T23" s="629"/>
      <c r="U23" s="629"/>
      <c r="V23" s="629"/>
      <c r="W23" s="629"/>
      <c r="X23" s="629"/>
      <c r="Y23" s="630"/>
      <c r="Z23" s="655">
        <v>23.2</v>
      </c>
      <c r="AA23" s="655"/>
      <c r="AB23" s="655"/>
      <c r="AC23" s="655"/>
      <c r="AD23" s="656">
        <v>3535835</v>
      </c>
      <c r="AE23" s="656"/>
      <c r="AF23" s="656"/>
      <c r="AG23" s="656"/>
      <c r="AH23" s="656"/>
      <c r="AI23" s="656"/>
      <c r="AJ23" s="656"/>
      <c r="AK23" s="656"/>
      <c r="AL23" s="631">
        <v>43.5</v>
      </c>
      <c r="AM23" s="632"/>
      <c r="AN23" s="632"/>
      <c r="AO23" s="657"/>
      <c r="AP23" s="721" t="s">
        <v>282</v>
      </c>
      <c r="AQ23" s="728"/>
      <c r="AR23" s="728"/>
      <c r="AS23" s="728"/>
      <c r="AT23" s="728"/>
      <c r="AU23" s="728"/>
      <c r="AV23" s="728"/>
      <c r="AW23" s="728"/>
      <c r="AX23" s="728"/>
      <c r="AY23" s="728"/>
      <c r="AZ23" s="728"/>
      <c r="BA23" s="728"/>
      <c r="BB23" s="728"/>
      <c r="BC23" s="728"/>
      <c r="BD23" s="728"/>
      <c r="BE23" s="728"/>
      <c r="BF23" s="723"/>
      <c r="BG23" s="628">
        <v>102562</v>
      </c>
      <c r="BH23" s="629"/>
      <c r="BI23" s="629"/>
      <c r="BJ23" s="629"/>
      <c r="BK23" s="629"/>
      <c r="BL23" s="629"/>
      <c r="BM23" s="629"/>
      <c r="BN23" s="630"/>
      <c r="BO23" s="655">
        <v>2.9</v>
      </c>
      <c r="BP23" s="655"/>
      <c r="BQ23" s="655"/>
      <c r="BR23" s="655"/>
      <c r="BS23" s="656" t="s">
        <v>129</v>
      </c>
      <c r="BT23" s="656"/>
      <c r="BU23" s="656"/>
      <c r="BV23" s="656"/>
      <c r="BW23" s="656"/>
      <c r="BX23" s="656"/>
      <c r="BY23" s="656"/>
      <c r="BZ23" s="656"/>
      <c r="CA23" s="656"/>
      <c r="CB23" s="714"/>
      <c r="CD23" s="730" t="s">
        <v>222</v>
      </c>
      <c r="CE23" s="731"/>
      <c r="CF23" s="731"/>
      <c r="CG23" s="731"/>
      <c r="CH23" s="731"/>
      <c r="CI23" s="731"/>
      <c r="CJ23" s="731"/>
      <c r="CK23" s="731"/>
      <c r="CL23" s="731"/>
      <c r="CM23" s="731"/>
      <c r="CN23" s="731"/>
      <c r="CO23" s="731"/>
      <c r="CP23" s="731"/>
      <c r="CQ23" s="732"/>
      <c r="CR23" s="730" t="s">
        <v>283</v>
      </c>
      <c r="CS23" s="731"/>
      <c r="CT23" s="731"/>
      <c r="CU23" s="731"/>
      <c r="CV23" s="731"/>
      <c r="CW23" s="731"/>
      <c r="CX23" s="731"/>
      <c r="CY23" s="732"/>
      <c r="CZ23" s="730" t="s">
        <v>284</v>
      </c>
      <c r="DA23" s="731"/>
      <c r="DB23" s="731"/>
      <c r="DC23" s="732"/>
      <c r="DD23" s="730" t="s">
        <v>285</v>
      </c>
      <c r="DE23" s="731"/>
      <c r="DF23" s="731"/>
      <c r="DG23" s="731"/>
      <c r="DH23" s="731"/>
      <c r="DI23" s="731"/>
      <c r="DJ23" s="731"/>
      <c r="DK23" s="732"/>
      <c r="DL23" s="733" t="s">
        <v>286</v>
      </c>
      <c r="DM23" s="734"/>
      <c r="DN23" s="734"/>
      <c r="DO23" s="734"/>
      <c r="DP23" s="734"/>
      <c r="DQ23" s="734"/>
      <c r="DR23" s="734"/>
      <c r="DS23" s="734"/>
      <c r="DT23" s="734"/>
      <c r="DU23" s="734"/>
      <c r="DV23" s="735"/>
      <c r="DW23" s="730" t="s">
        <v>287</v>
      </c>
      <c r="DX23" s="731"/>
      <c r="DY23" s="731"/>
      <c r="DZ23" s="731"/>
      <c r="EA23" s="731"/>
      <c r="EB23" s="731"/>
      <c r="EC23" s="732"/>
    </row>
    <row r="24" spans="2:133" ht="11.25" customHeight="1" x14ac:dyDescent="0.2">
      <c r="B24" s="625" t="s">
        <v>288</v>
      </c>
      <c r="C24" s="626"/>
      <c r="D24" s="626"/>
      <c r="E24" s="626"/>
      <c r="F24" s="626"/>
      <c r="G24" s="626"/>
      <c r="H24" s="626"/>
      <c r="I24" s="626"/>
      <c r="J24" s="626"/>
      <c r="K24" s="626"/>
      <c r="L24" s="626"/>
      <c r="M24" s="626"/>
      <c r="N24" s="626"/>
      <c r="O24" s="626"/>
      <c r="P24" s="626"/>
      <c r="Q24" s="627"/>
      <c r="R24" s="628">
        <v>3535835</v>
      </c>
      <c r="S24" s="629"/>
      <c r="T24" s="629"/>
      <c r="U24" s="629"/>
      <c r="V24" s="629"/>
      <c r="W24" s="629"/>
      <c r="X24" s="629"/>
      <c r="Y24" s="630"/>
      <c r="Z24" s="655">
        <v>19</v>
      </c>
      <c r="AA24" s="655"/>
      <c r="AB24" s="655"/>
      <c r="AC24" s="655"/>
      <c r="AD24" s="656">
        <v>3535835</v>
      </c>
      <c r="AE24" s="656"/>
      <c r="AF24" s="656"/>
      <c r="AG24" s="656"/>
      <c r="AH24" s="656"/>
      <c r="AI24" s="656"/>
      <c r="AJ24" s="656"/>
      <c r="AK24" s="656"/>
      <c r="AL24" s="631">
        <v>43.5</v>
      </c>
      <c r="AM24" s="632"/>
      <c r="AN24" s="632"/>
      <c r="AO24" s="657"/>
      <c r="AP24" s="721" t="s">
        <v>289</v>
      </c>
      <c r="AQ24" s="728"/>
      <c r="AR24" s="728"/>
      <c r="AS24" s="728"/>
      <c r="AT24" s="728"/>
      <c r="AU24" s="728"/>
      <c r="AV24" s="728"/>
      <c r="AW24" s="728"/>
      <c r="AX24" s="728"/>
      <c r="AY24" s="728"/>
      <c r="AZ24" s="728"/>
      <c r="BA24" s="728"/>
      <c r="BB24" s="728"/>
      <c r="BC24" s="728"/>
      <c r="BD24" s="728"/>
      <c r="BE24" s="728"/>
      <c r="BF24" s="723"/>
      <c r="BG24" s="628" t="s">
        <v>129</v>
      </c>
      <c r="BH24" s="629"/>
      <c r="BI24" s="629"/>
      <c r="BJ24" s="629"/>
      <c r="BK24" s="629"/>
      <c r="BL24" s="629"/>
      <c r="BM24" s="629"/>
      <c r="BN24" s="630"/>
      <c r="BO24" s="655" t="s">
        <v>129</v>
      </c>
      <c r="BP24" s="655"/>
      <c r="BQ24" s="655"/>
      <c r="BR24" s="655"/>
      <c r="BS24" s="656" t="s">
        <v>129</v>
      </c>
      <c r="BT24" s="656"/>
      <c r="BU24" s="656"/>
      <c r="BV24" s="656"/>
      <c r="BW24" s="656"/>
      <c r="BX24" s="656"/>
      <c r="BY24" s="656"/>
      <c r="BZ24" s="656"/>
      <c r="CA24" s="656"/>
      <c r="CB24" s="714"/>
      <c r="CD24" s="684" t="s">
        <v>290</v>
      </c>
      <c r="CE24" s="685"/>
      <c r="CF24" s="685"/>
      <c r="CG24" s="685"/>
      <c r="CH24" s="685"/>
      <c r="CI24" s="685"/>
      <c r="CJ24" s="685"/>
      <c r="CK24" s="685"/>
      <c r="CL24" s="685"/>
      <c r="CM24" s="685"/>
      <c r="CN24" s="685"/>
      <c r="CO24" s="685"/>
      <c r="CP24" s="685"/>
      <c r="CQ24" s="686"/>
      <c r="CR24" s="681">
        <v>8040486</v>
      </c>
      <c r="CS24" s="682"/>
      <c r="CT24" s="682"/>
      <c r="CU24" s="682"/>
      <c r="CV24" s="682"/>
      <c r="CW24" s="682"/>
      <c r="CX24" s="682"/>
      <c r="CY24" s="725"/>
      <c r="CZ24" s="726">
        <v>46.5</v>
      </c>
      <c r="DA24" s="701"/>
      <c r="DB24" s="701"/>
      <c r="DC24" s="729"/>
      <c r="DD24" s="724">
        <v>4703370</v>
      </c>
      <c r="DE24" s="682"/>
      <c r="DF24" s="682"/>
      <c r="DG24" s="682"/>
      <c r="DH24" s="682"/>
      <c r="DI24" s="682"/>
      <c r="DJ24" s="682"/>
      <c r="DK24" s="725"/>
      <c r="DL24" s="724">
        <v>4566865</v>
      </c>
      <c r="DM24" s="682"/>
      <c r="DN24" s="682"/>
      <c r="DO24" s="682"/>
      <c r="DP24" s="682"/>
      <c r="DQ24" s="682"/>
      <c r="DR24" s="682"/>
      <c r="DS24" s="682"/>
      <c r="DT24" s="682"/>
      <c r="DU24" s="682"/>
      <c r="DV24" s="725"/>
      <c r="DW24" s="726">
        <v>53</v>
      </c>
      <c r="DX24" s="701"/>
      <c r="DY24" s="701"/>
      <c r="DZ24" s="701"/>
      <c r="EA24" s="701"/>
      <c r="EB24" s="701"/>
      <c r="EC24" s="727"/>
    </row>
    <row r="25" spans="2:133" ht="11.25" customHeight="1" x14ac:dyDescent="0.2">
      <c r="B25" s="625" t="s">
        <v>291</v>
      </c>
      <c r="C25" s="626"/>
      <c r="D25" s="626"/>
      <c r="E25" s="626"/>
      <c r="F25" s="626"/>
      <c r="G25" s="626"/>
      <c r="H25" s="626"/>
      <c r="I25" s="626"/>
      <c r="J25" s="626"/>
      <c r="K25" s="626"/>
      <c r="L25" s="626"/>
      <c r="M25" s="626"/>
      <c r="N25" s="626"/>
      <c r="O25" s="626"/>
      <c r="P25" s="626"/>
      <c r="Q25" s="627"/>
      <c r="R25" s="628">
        <v>783546</v>
      </c>
      <c r="S25" s="629"/>
      <c r="T25" s="629"/>
      <c r="U25" s="629"/>
      <c r="V25" s="629"/>
      <c r="W25" s="629"/>
      <c r="X25" s="629"/>
      <c r="Y25" s="630"/>
      <c r="Z25" s="655">
        <v>4.2</v>
      </c>
      <c r="AA25" s="655"/>
      <c r="AB25" s="655"/>
      <c r="AC25" s="655"/>
      <c r="AD25" s="656" t="s">
        <v>129</v>
      </c>
      <c r="AE25" s="656"/>
      <c r="AF25" s="656"/>
      <c r="AG25" s="656"/>
      <c r="AH25" s="656"/>
      <c r="AI25" s="656"/>
      <c r="AJ25" s="656"/>
      <c r="AK25" s="656"/>
      <c r="AL25" s="631" t="s">
        <v>129</v>
      </c>
      <c r="AM25" s="632"/>
      <c r="AN25" s="632"/>
      <c r="AO25" s="657"/>
      <c r="AP25" s="721" t="s">
        <v>292</v>
      </c>
      <c r="AQ25" s="728"/>
      <c r="AR25" s="728"/>
      <c r="AS25" s="728"/>
      <c r="AT25" s="728"/>
      <c r="AU25" s="728"/>
      <c r="AV25" s="728"/>
      <c r="AW25" s="728"/>
      <c r="AX25" s="728"/>
      <c r="AY25" s="728"/>
      <c r="AZ25" s="728"/>
      <c r="BA25" s="728"/>
      <c r="BB25" s="728"/>
      <c r="BC25" s="728"/>
      <c r="BD25" s="728"/>
      <c r="BE25" s="728"/>
      <c r="BF25" s="723"/>
      <c r="BG25" s="628" t="s">
        <v>129</v>
      </c>
      <c r="BH25" s="629"/>
      <c r="BI25" s="629"/>
      <c r="BJ25" s="629"/>
      <c r="BK25" s="629"/>
      <c r="BL25" s="629"/>
      <c r="BM25" s="629"/>
      <c r="BN25" s="630"/>
      <c r="BO25" s="655" t="s">
        <v>129</v>
      </c>
      <c r="BP25" s="655"/>
      <c r="BQ25" s="655"/>
      <c r="BR25" s="655"/>
      <c r="BS25" s="656" t="s">
        <v>129</v>
      </c>
      <c r="BT25" s="656"/>
      <c r="BU25" s="656"/>
      <c r="BV25" s="656"/>
      <c r="BW25" s="656"/>
      <c r="BX25" s="656"/>
      <c r="BY25" s="656"/>
      <c r="BZ25" s="656"/>
      <c r="CA25" s="656"/>
      <c r="CB25" s="714"/>
      <c r="CD25" s="665" t="s">
        <v>293</v>
      </c>
      <c r="CE25" s="666"/>
      <c r="CF25" s="666"/>
      <c r="CG25" s="666"/>
      <c r="CH25" s="666"/>
      <c r="CI25" s="666"/>
      <c r="CJ25" s="666"/>
      <c r="CK25" s="666"/>
      <c r="CL25" s="666"/>
      <c r="CM25" s="666"/>
      <c r="CN25" s="666"/>
      <c r="CO25" s="666"/>
      <c r="CP25" s="666"/>
      <c r="CQ25" s="667"/>
      <c r="CR25" s="628">
        <v>3179362</v>
      </c>
      <c r="CS25" s="639"/>
      <c r="CT25" s="639"/>
      <c r="CU25" s="639"/>
      <c r="CV25" s="639"/>
      <c r="CW25" s="639"/>
      <c r="CX25" s="639"/>
      <c r="CY25" s="640"/>
      <c r="CZ25" s="631">
        <v>18.399999999999999</v>
      </c>
      <c r="DA25" s="641"/>
      <c r="DB25" s="641"/>
      <c r="DC25" s="642"/>
      <c r="DD25" s="634">
        <v>2772627</v>
      </c>
      <c r="DE25" s="639"/>
      <c r="DF25" s="639"/>
      <c r="DG25" s="639"/>
      <c r="DH25" s="639"/>
      <c r="DI25" s="639"/>
      <c r="DJ25" s="639"/>
      <c r="DK25" s="640"/>
      <c r="DL25" s="634">
        <v>2649672</v>
      </c>
      <c r="DM25" s="639"/>
      <c r="DN25" s="639"/>
      <c r="DO25" s="639"/>
      <c r="DP25" s="639"/>
      <c r="DQ25" s="639"/>
      <c r="DR25" s="639"/>
      <c r="DS25" s="639"/>
      <c r="DT25" s="639"/>
      <c r="DU25" s="639"/>
      <c r="DV25" s="640"/>
      <c r="DW25" s="631">
        <v>30.8</v>
      </c>
      <c r="DX25" s="641"/>
      <c r="DY25" s="641"/>
      <c r="DZ25" s="641"/>
      <c r="EA25" s="641"/>
      <c r="EB25" s="641"/>
      <c r="EC25" s="668"/>
    </row>
    <row r="26" spans="2:133" ht="11.25" customHeight="1" x14ac:dyDescent="0.2">
      <c r="B26" s="625" t="s">
        <v>294</v>
      </c>
      <c r="C26" s="626"/>
      <c r="D26" s="626"/>
      <c r="E26" s="626"/>
      <c r="F26" s="626"/>
      <c r="G26" s="626"/>
      <c r="H26" s="626"/>
      <c r="I26" s="626"/>
      <c r="J26" s="626"/>
      <c r="K26" s="626"/>
      <c r="L26" s="626"/>
      <c r="M26" s="626"/>
      <c r="N26" s="626"/>
      <c r="O26" s="626"/>
      <c r="P26" s="626"/>
      <c r="Q26" s="627"/>
      <c r="R26" s="628" t="s">
        <v>129</v>
      </c>
      <c r="S26" s="629"/>
      <c r="T26" s="629"/>
      <c r="U26" s="629"/>
      <c r="V26" s="629"/>
      <c r="W26" s="629"/>
      <c r="X26" s="629"/>
      <c r="Y26" s="630"/>
      <c r="Z26" s="655" t="s">
        <v>129</v>
      </c>
      <c r="AA26" s="655"/>
      <c r="AB26" s="655"/>
      <c r="AC26" s="655"/>
      <c r="AD26" s="656" t="s">
        <v>129</v>
      </c>
      <c r="AE26" s="656"/>
      <c r="AF26" s="656"/>
      <c r="AG26" s="656"/>
      <c r="AH26" s="656"/>
      <c r="AI26" s="656"/>
      <c r="AJ26" s="656"/>
      <c r="AK26" s="656"/>
      <c r="AL26" s="631" t="s">
        <v>129</v>
      </c>
      <c r="AM26" s="632"/>
      <c r="AN26" s="632"/>
      <c r="AO26" s="657"/>
      <c r="AP26" s="721" t="s">
        <v>295</v>
      </c>
      <c r="AQ26" s="722"/>
      <c r="AR26" s="722"/>
      <c r="AS26" s="722"/>
      <c r="AT26" s="722"/>
      <c r="AU26" s="722"/>
      <c r="AV26" s="722"/>
      <c r="AW26" s="722"/>
      <c r="AX26" s="722"/>
      <c r="AY26" s="722"/>
      <c r="AZ26" s="722"/>
      <c r="BA26" s="722"/>
      <c r="BB26" s="722"/>
      <c r="BC26" s="722"/>
      <c r="BD26" s="722"/>
      <c r="BE26" s="722"/>
      <c r="BF26" s="723"/>
      <c r="BG26" s="628" t="s">
        <v>129</v>
      </c>
      <c r="BH26" s="629"/>
      <c r="BI26" s="629"/>
      <c r="BJ26" s="629"/>
      <c r="BK26" s="629"/>
      <c r="BL26" s="629"/>
      <c r="BM26" s="629"/>
      <c r="BN26" s="630"/>
      <c r="BO26" s="655" t="s">
        <v>129</v>
      </c>
      <c r="BP26" s="655"/>
      <c r="BQ26" s="655"/>
      <c r="BR26" s="655"/>
      <c r="BS26" s="656" t="s">
        <v>129</v>
      </c>
      <c r="BT26" s="656"/>
      <c r="BU26" s="656"/>
      <c r="BV26" s="656"/>
      <c r="BW26" s="656"/>
      <c r="BX26" s="656"/>
      <c r="BY26" s="656"/>
      <c r="BZ26" s="656"/>
      <c r="CA26" s="656"/>
      <c r="CB26" s="714"/>
      <c r="CD26" s="665" t="s">
        <v>296</v>
      </c>
      <c r="CE26" s="666"/>
      <c r="CF26" s="666"/>
      <c r="CG26" s="666"/>
      <c r="CH26" s="666"/>
      <c r="CI26" s="666"/>
      <c r="CJ26" s="666"/>
      <c r="CK26" s="666"/>
      <c r="CL26" s="666"/>
      <c r="CM26" s="666"/>
      <c r="CN26" s="666"/>
      <c r="CO26" s="666"/>
      <c r="CP26" s="666"/>
      <c r="CQ26" s="667"/>
      <c r="CR26" s="628">
        <v>1845867</v>
      </c>
      <c r="CS26" s="629"/>
      <c r="CT26" s="629"/>
      <c r="CU26" s="629"/>
      <c r="CV26" s="629"/>
      <c r="CW26" s="629"/>
      <c r="CX26" s="629"/>
      <c r="CY26" s="630"/>
      <c r="CZ26" s="631">
        <v>10.7</v>
      </c>
      <c r="DA26" s="641"/>
      <c r="DB26" s="641"/>
      <c r="DC26" s="642"/>
      <c r="DD26" s="634">
        <v>1619534</v>
      </c>
      <c r="DE26" s="629"/>
      <c r="DF26" s="629"/>
      <c r="DG26" s="629"/>
      <c r="DH26" s="629"/>
      <c r="DI26" s="629"/>
      <c r="DJ26" s="629"/>
      <c r="DK26" s="630"/>
      <c r="DL26" s="634" t="s">
        <v>129</v>
      </c>
      <c r="DM26" s="629"/>
      <c r="DN26" s="629"/>
      <c r="DO26" s="629"/>
      <c r="DP26" s="629"/>
      <c r="DQ26" s="629"/>
      <c r="DR26" s="629"/>
      <c r="DS26" s="629"/>
      <c r="DT26" s="629"/>
      <c r="DU26" s="629"/>
      <c r="DV26" s="630"/>
      <c r="DW26" s="631" t="s">
        <v>129</v>
      </c>
      <c r="DX26" s="641"/>
      <c r="DY26" s="641"/>
      <c r="DZ26" s="641"/>
      <c r="EA26" s="641"/>
      <c r="EB26" s="641"/>
      <c r="EC26" s="668"/>
    </row>
    <row r="27" spans="2:133" ht="11.25" customHeight="1" x14ac:dyDescent="0.2">
      <c r="B27" s="625" t="s">
        <v>297</v>
      </c>
      <c r="C27" s="626"/>
      <c r="D27" s="626"/>
      <c r="E27" s="626"/>
      <c r="F27" s="626"/>
      <c r="G27" s="626"/>
      <c r="H27" s="626"/>
      <c r="I27" s="626"/>
      <c r="J27" s="626"/>
      <c r="K27" s="626"/>
      <c r="L27" s="626"/>
      <c r="M27" s="626"/>
      <c r="N27" s="626"/>
      <c r="O27" s="626"/>
      <c r="P27" s="626"/>
      <c r="Q27" s="627"/>
      <c r="R27" s="628">
        <v>8974346</v>
      </c>
      <c r="S27" s="629"/>
      <c r="T27" s="629"/>
      <c r="U27" s="629"/>
      <c r="V27" s="629"/>
      <c r="W27" s="629"/>
      <c r="X27" s="629"/>
      <c r="Y27" s="630"/>
      <c r="Z27" s="655">
        <v>48.2</v>
      </c>
      <c r="AA27" s="655"/>
      <c r="AB27" s="655"/>
      <c r="AC27" s="655"/>
      <c r="AD27" s="656">
        <v>8086523</v>
      </c>
      <c r="AE27" s="656"/>
      <c r="AF27" s="656"/>
      <c r="AG27" s="656"/>
      <c r="AH27" s="656"/>
      <c r="AI27" s="656"/>
      <c r="AJ27" s="656"/>
      <c r="AK27" s="656"/>
      <c r="AL27" s="631">
        <v>99.400001525878906</v>
      </c>
      <c r="AM27" s="632"/>
      <c r="AN27" s="632"/>
      <c r="AO27" s="657"/>
      <c r="AP27" s="625" t="s">
        <v>298</v>
      </c>
      <c r="AQ27" s="626"/>
      <c r="AR27" s="626"/>
      <c r="AS27" s="626"/>
      <c r="AT27" s="626"/>
      <c r="AU27" s="626"/>
      <c r="AV27" s="626"/>
      <c r="AW27" s="626"/>
      <c r="AX27" s="626"/>
      <c r="AY27" s="626"/>
      <c r="AZ27" s="626"/>
      <c r="BA27" s="626"/>
      <c r="BB27" s="626"/>
      <c r="BC27" s="626"/>
      <c r="BD27" s="626"/>
      <c r="BE27" s="626"/>
      <c r="BF27" s="627"/>
      <c r="BG27" s="628">
        <v>3583305</v>
      </c>
      <c r="BH27" s="629"/>
      <c r="BI27" s="629"/>
      <c r="BJ27" s="629"/>
      <c r="BK27" s="629"/>
      <c r="BL27" s="629"/>
      <c r="BM27" s="629"/>
      <c r="BN27" s="630"/>
      <c r="BO27" s="655">
        <v>100</v>
      </c>
      <c r="BP27" s="655"/>
      <c r="BQ27" s="655"/>
      <c r="BR27" s="655"/>
      <c r="BS27" s="656">
        <v>42358</v>
      </c>
      <c r="BT27" s="656"/>
      <c r="BU27" s="656"/>
      <c r="BV27" s="656"/>
      <c r="BW27" s="656"/>
      <c r="BX27" s="656"/>
      <c r="BY27" s="656"/>
      <c r="BZ27" s="656"/>
      <c r="CA27" s="656"/>
      <c r="CB27" s="714"/>
      <c r="CD27" s="665" t="s">
        <v>299</v>
      </c>
      <c r="CE27" s="666"/>
      <c r="CF27" s="666"/>
      <c r="CG27" s="666"/>
      <c r="CH27" s="666"/>
      <c r="CI27" s="666"/>
      <c r="CJ27" s="666"/>
      <c r="CK27" s="666"/>
      <c r="CL27" s="666"/>
      <c r="CM27" s="666"/>
      <c r="CN27" s="666"/>
      <c r="CO27" s="666"/>
      <c r="CP27" s="666"/>
      <c r="CQ27" s="667"/>
      <c r="CR27" s="628">
        <v>3829392</v>
      </c>
      <c r="CS27" s="639"/>
      <c r="CT27" s="639"/>
      <c r="CU27" s="639"/>
      <c r="CV27" s="639"/>
      <c r="CW27" s="639"/>
      <c r="CX27" s="639"/>
      <c r="CY27" s="640"/>
      <c r="CZ27" s="631">
        <v>22.2</v>
      </c>
      <c r="DA27" s="641"/>
      <c r="DB27" s="641"/>
      <c r="DC27" s="642"/>
      <c r="DD27" s="634">
        <v>901571</v>
      </c>
      <c r="DE27" s="639"/>
      <c r="DF27" s="639"/>
      <c r="DG27" s="639"/>
      <c r="DH27" s="639"/>
      <c r="DI27" s="639"/>
      <c r="DJ27" s="639"/>
      <c r="DK27" s="640"/>
      <c r="DL27" s="634">
        <v>888021</v>
      </c>
      <c r="DM27" s="639"/>
      <c r="DN27" s="639"/>
      <c r="DO27" s="639"/>
      <c r="DP27" s="639"/>
      <c r="DQ27" s="639"/>
      <c r="DR27" s="639"/>
      <c r="DS27" s="639"/>
      <c r="DT27" s="639"/>
      <c r="DU27" s="639"/>
      <c r="DV27" s="640"/>
      <c r="DW27" s="631">
        <v>10.3</v>
      </c>
      <c r="DX27" s="641"/>
      <c r="DY27" s="641"/>
      <c r="DZ27" s="641"/>
      <c r="EA27" s="641"/>
      <c r="EB27" s="641"/>
      <c r="EC27" s="668"/>
    </row>
    <row r="28" spans="2:133" ht="11.25" customHeight="1" x14ac:dyDescent="0.2">
      <c r="B28" s="625" t="s">
        <v>300</v>
      </c>
      <c r="C28" s="626"/>
      <c r="D28" s="626"/>
      <c r="E28" s="626"/>
      <c r="F28" s="626"/>
      <c r="G28" s="626"/>
      <c r="H28" s="626"/>
      <c r="I28" s="626"/>
      <c r="J28" s="626"/>
      <c r="K28" s="626"/>
      <c r="L28" s="626"/>
      <c r="M28" s="626"/>
      <c r="N28" s="626"/>
      <c r="O28" s="626"/>
      <c r="P28" s="626"/>
      <c r="Q28" s="627"/>
      <c r="R28" s="628">
        <v>4891</v>
      </c>
      <c r="S28" s="629"/>
      <c r="T28" s="629"/>
      <c r="U28" s="629"/>
      <c r="V28" s="629"/>
      <c r="W28" s="629"/>
      <c r="X28" s="629"/>
      <c r="Y28" s="630"/>
      <c r="Z28" s="655">
        <v>0</v>
      </c>
      <c r="AA28" s="655"/>
      <c r="AB28" s="655"/>
      <c r="AC28" s="655"/>
      <c r="AD28" s="656">
        <v>4891</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3"/>
      <c r="CD28" s="665" t="s">
        <v>301</v>
      </c>
      <c r="CE28" s="666"/>
      <c r="CF28" s="666"/>
      <c r="CG28" s="666"/>
      <c r="CH28" s="666"/>
      <c r="CI28" s="666"/>
      <c r="CJ28" s="666"/>
      <c r="CK28" s="666"/>
      <c r="CL28" s="666"/>
      <c r="CM28" s="666"/>
      <c r="CN28" s="666"/>
      <c r="CO28" s="666"/>
      <c r="CP28" s="666"/>
      <c r="CQ28" s="667"/>
      <c r="CR28" s="628">
        <v>1031732</v>
      </c>
      <c r="CS28" s="629"/>
      <c r="CT28" s="629"/>
      <c r="CU28" s="629"/>
      <c r="CV28" s="629"/>
      <c r="CW28" s="629"/>
      <c r="CX28" s="629"/>
      <c r="CY28" s="630"/>
      <c r="CZ28" s="631">
        <v>6</v>
      </c>
      <c r="DA28" s="641"/>
      <c r="DB28" s="641"/>
      <c r="DC28" s="642"/>
      <c r="DD28" s="634">
        <v>1029172</v>
      </c>
      <c r="DE28" s="629"/>
      <c r="DF28" s="629"/>
      <c r="DG28" s="629"/>
      <c r="DH28" s="629"/>
      <c r="DI28" s="629"/>
      <c r="DJ28" s="629"/>
      <c r="DK28" s="630"/>
      <c r="DL28" s="634">
        <v>1029172</v>
      </c>
      <c r="DM28" s="629"/>
      <c r="DN28" s="629"/>
      <c r="DO28" s="629"/>
      <c r="DP28" s="629"/>
      <c r="DQ28" s="629"/>
      <c r="DR28" s="629"/>
      <c r="DS28" s="629"/>
      <c r="DT28" s="629"/>
      <c r="DU28" s="629"/>
      <c r="DV28" s="630"/>
      <c r="DW28" s="631">
        <v>12</v>
      </c>
      <c r="DX28" s="641"/>
      <c r="DY28" s="641"/>
      <c r="DZ28" s="641"/>
      <c r="EA28" s="641"/>
      <c r="EB28" s="641"/>
      <c r="EC28" s="668"/>
    </row>
    <row r="29" spans="2:133" ht="11.25" customHeight="1" x14ac:dyDescent="0.2">
      <c r="B29" s="625" t="s">
        <v>302</v>
      </c>
      <c r="C29" s="626"/>
      <c r="D29" s="626"/>
      <c r="E29" s="626"/>
      <c r="F29" s="626"/>
      <c r="G29" s="626"/>
      <c r="H29" s="626"/>
      <c r="I29" s="626"/>
      <c r="J29" s="626"/>
      <c r="K29" s="626"/>
      <c r="L29" s="626"/>
      <c r="M29" s="626"/>
      <c r="N29" s="626"/>
      <c r="O29" s="626"/>
      <c r="P29" s="626"/>
      <c r="Q29" s="627"/>
      <c r="R29" s="628">
        <v>185291</v>
      </c>
      <c r="S29" s="629"/>
      <c r="T29" s="629"/>
      <c r="U29" s="629"/>
      <c r="V29" s="629"/>
      <c r="W29" s="629"/>
      <c r="X29" s="629"/>
      <c r="Y29" s="630"/>
      <c r="Z29" s="655">
        <v>1</v>
      </c>
      <c r="AA29" s="655"/>
      <c r="AB29" s="655"/>
      <c r="AC29" s="655"/>
      <c r="AD29" s="656" t="s">
        <v>129</v>
      </c>
      <c r="AE29" s="656"/>
      <c r="AF29" s="656"/>
      <c r="AG29" s="656"/>
      <c r="AH29" s="656"/>
      <c r="AI29" s="656"/>
      <c r="AJ29" s="656"/>
      <c r="AK29" s="656"/>
      <c r="AL29" s="631" t="s">
        <v>129</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303</v>
      </c>
      <c r="CE29" s="716"/>
      <c r="CF29" s="665" t="s">
        <v>70</v>
      </c>
      <c r="CG29" s="666"/>
      <c r="CH29" s="666"/>
      <c r="CI29" s="666"/>
      <c r="CJ29" s="666"/>
      <c r="CK29" s="666"/>
      <c r="CL29" s="666"/>
      <c r="CM29" s="666"/>
      <c r="CN29" s="666"/>
      <c r="CO29" s="666"/>
      <c r="CP29" s="666"/>
      <c r="CQ29" s="667"/>
      <c r="CR29" s="628">
        <v>1031722</v>
      </c>
      <c r="CS29" s="639"/>
      <c r="CT29" s="639"/>
      <c r="CU29" s="639"/>
      <c r="CV29" s="639"/>
      <c r="CW29" s="639"/>
      <c r="CX29" s="639"/>
      <c r="CY29" s="640"/>
      <c r="CZ29" s="631">
        <v>6</v>
      </c>
      <c r="DA29" s="641"/>
      <c r="DB29" s="641"/>
      <c r="DC29" s="642"/>
      <c r="DD29" s="634">
        <v>1029162</v>
      </c>
      <c r="DE29" s="639"/>
      <c r="DF29" s="639"/>
      <c r="DG29" s="639"/>
      <c r="DH29" s="639"/>
      <c r="DI29" s="639"/>
      <c r="DJ29" s="639"/>
      <c r="DK29" s="640"/>
      <c r="DL29" s="634">
        <v>1029162</v>
      </c>
      <c r="DM29" s="639"/>
      <c r="DN29" s="639"/>
      <c r="DO29" s="639"/>
      <c r="DP29" s="639"/>
      <c r="DQ29" s="639"/>
      <c r="DR29" s="639"/>
      <c r="DS29" s="639"/>
      <c r="DT29" s="639"/>
      <c r="DU29" s="639"/>
      <c r="DV29" s="640"/>
      <c r="DW29" s="631">
        <v>12</v>
      </c>
      <c r="DX29" s="641"/>
      <c r="DY29" s="641"/>
      <c r="DZ29" s="641"/>
      <c r="EA29" s="641"/>
      <c r="EB29" s="641"/>
      <c r="EC29" s="668"/>
    </row>
    <row r="30" spans="2:133" ht="11.25" customHeight="1" x14ac:dyDescent="0.2">
      <c r="B30" s="625" t="s">
        <v>304</v>
      </c>
      <c r="C30" s="626"/>
      <c r="D30" s="626"/>
      <c r="E30" s="626"/>
      <c r="F30" s="626"/>
      <c r="G30" s="626"/>
      <c r="H30" s="626"/>
      <c r="I30" s="626"/>
      <c r="J30" s="626"/>
      <c r="K30" s="626"/>
      <c r="L30" s="626"/>
      <c r="M30" s="626"/>
      <c r="N30" s="626"/>
      <c r="O30" s="626"/>
      <c r="P30" s="626"/>
      <c r="Q30" s="627"/>
      <c r="R30" s="628">
        <v>117287</v>
      </c>
      <c r="S30" s="629"/>
      <c r="T30" s="629"/>
      <c r="U30" s="629"/>
      <c r="V30" s="629"/>
      <c r="W30" s="629"/>
      <c r="X30" s="629"/>
      <c r="Y30" s="630"/>
      <c r="Z30" s="655">
        <v>0.6</v>
      </c>
      <c r="AA30" s="655"/>
      <c r="AB30" s="655"/>
      <c r="AC30" s="655"/>
      <c r="AD30" s="656">
        <v>11421</v>
      </c>
      <c r="AE30" s="656"/>
      <c r="AF30" s="656"/>
      <c r="AG30" s="656"/>
      <c r="AH30" s="656"/>
      <c r="AI30" s="656"/>
      <c r="AJ30" s="656"/>
      <c r="AK30" s="656"/>
      <c r="AL30" s="631">
        <v>0.1</v>
      </c>
      <c r="AM30" s="632"/>
      <c r="AN30" s="632"/>
      <c r="AO30" s="657"/>
      <c r="AP30" s="687" t="s">
        <v>222</v>
      </c>
      <c r="AQ30" s="688"/>
      <c r="AR30" s="688"/>
      <c r="AS30" s="688"/>
      <c r="AT30" s="688"/>
      <c r="AU30" s="688"/>
      <c r="AV30" s="688"/>
      <c r="AW30" s="688"/>
      <c r="AX30" s="688"/>
      <c r="AY30" s="688"/>
      <c r="AZ30" s="688"/>
      <c r="BA30" s="688"/>
      <c r="BB30" s="688"/>
      <c r="BC30" s="688"/>
      <c r="BD30" s="688"/>
      <c r="BE30" s="688"/>
      <c r="BF30" s="689"/>
      <c r="BG30" s="687" t="s">
        <v>305</v>
      </c>
      <c r="BH30" s="712"/>
      <c r="BI30" s="712"/>
      <c r="BJ30" s="712"/>
      <c r="BK30" s="712"/>
      <c r="BL30" s="712"/>
      <c r="BM30" s="712"/>
      <c r="BN30" s="712"/>
      <c r="BO30" s="712"/>
      <c r="BP30" s="712"/>
      <c r="BQ30" s="713"/>
      <c r="BR30" s="687" t="s">
        <v>306</v>
      </c>
      <c r="BS30" s="712"/>
      <c r="BT30" s="712"/>
      <c r="BU30" s="712"/>
      <c r="BV30" s="712"/>
      <c r="BW30" s="712"/>
      <c r="BX30" s="712"/>
      <c r="BY30" s="712"/>
      <c r="BZ30" s="712"/>
      <c r="CA30" s="712"/>
      <c r="CB30" s="713"/>
      <c r="CD30" s="717"/>
      <c r="CE30" s="718"/>
      <c r="CF30" s="665" t="s">
        <v>307</v>
      </c>
      <c r="CG30" s="666"/>
      <c r="CH30" s="666"/>
      <c r="CI30" s="666"/>
      <c r="CJ30" s="666"/>
      <c r="CK30" s="666"/>
      <c r="CL30" s="666"/>
      <c r="CM30" s="666"/>
      <c r="CN30" s="666"/>
      <c r="CO30" s="666"/>
      <c r="CP30" s="666"/>
      <c r="CQ30" s="667"/>
      <c r="CR30" s="628">
        <v>985805</v>
      </c>
      <c r="CS30" s="629"/>
      <c r="CT30" s="629"/>
      <c r="CU30" s="629"/>
      <c r="CV30" s="629"/>
      <c r="CW30" s="629"/>
      <c r="CX30" s="629"/>
      <c r="CY30" s="630"/>
      <c r="CZ30" s="631">
        <v>5.7</v>
      </c>
      <c r="DA30" s="641"/>
      <c r="DB30" s="641"/>
      <c r="DC30" s="642"/>
      <c r="DD30" s="634">
        <v>985088</v>
      </c>
      <c r="DE30" s="629"/>
      <c r="DF30" s="629"/>
      <c r="DG30" s="629"/>
      <c r="DH30" s="629"/>
      <c r="DI30" s="629"/>
      <c r="DJ30" s="629"/>
      <c r="DK30" s="630"/>
      <c r="DL30" s="634">
        <v>985088</v>
      </c>
      <c r="DM30" s="629"/>
      <c r="DN30" s="629"/>
      <c r="DO30" s="629"/>
      <c r="DP30" s="629"/>
      <c r="DQ30" s="629"/>
      <c r="DR30" s="629"/>
      <c r="DS30" s="629"/>
      <c r="DT30" s="629"/>
      <c r="DU30" s="629"/>
      <c r="DV30" s="630"/>
      <c r="DW30" s="631">
        <v>11.4</v>
      </c>
      <c r="DX30" s="641"/>
      <c r="DY30" s="641"/>
      <c r="DZ30" s="641"/>
      <c r="EA30" s="641"/>
      <c r="EB30" s="641"/>
      <c r="EC30" s="668"/>
    </row>
    <row r="31" spans="2:133" ht="11.25" customHeight="1" x14ac:dyDescent="0.2">
      <c r="B31" s="625" t="s">
        <v>308</v>
      </c>
      <c r="C31" s="626"/>
      <c r="D31" s="626"/>
      <c r="E31" s="626"/>
      <c r="F31" s="626"/>
      <c r="G31" s="626"/>
      <c r="H31" s="626"/>
      <c r="I31" s="626"/>
      <c r="J31" s="626"/>
      <c r="K31" s="626"/>
      <c r="L31" s="626"/>
      <c r="M31" s="626"/>
      <c r="N31" s="626"/>
      <c r="O31" s="626"/>
      <c r="P31" s="626"/>
      <c r="Q31" s="627"/>
      <c r="R31" s="628">
        <v>103087</v>
      </c>
      <c r="S31" s="629"/>
      <c r="T31" s="629"/>
      <c r="U31" s="629"/>
      <c r="V31" s="629"/>
      <c r="W31" s="629"/>
      <c r="X31" s="629"/>
      <c r="Y31" s="630"/>
      <c r="Z31" s="655">
        <v>0.6</v>
      </c>
      <c r="AA31" s="655"/>
      <c r="AB31" s="655"/>
      <c r="AC31" s="655"/>
      <c r="AD31" s="656" t="s">
        <v>129</v>
      </c>
      <c r="AE31" s="656"/>
      <c r="AF31" s="656"/>
      <c r="AG31" s="656"/>
      <c r="AH31" s="656"/>
      <c r="AI31" s="656"/>
      <c r="AJ31" s="656"/>
      <c r="AK31" s="656"/>
      <c r="AL31" s="631" t="s">
        <v>129</v>
      </c>
      <c r="AM31" s="632"/>
      <c r="AN31" s="632"/>
      <c r="AO31" s="657"/>
      <c r="AP31" s="703" t="s">
        <v>309</v>
      </c>
      <c r="AQ31" s="704"/>
      <c r="AR31" s="704"/>
      <c r="AS31" s="704"/>
      <c r="AT31" s="709" t="s">
        <v>310</v>
      </c>
      <c r="AU31" s="360"/>
      <c r="AV31" s="360"/>
      <c r="AW31" s="360"/>
      <c r="AX31" s="696" t="s">
        <v>189</v>
      </c>
      <c r="AY31" s="697"/>
      <c r="AZ31" s="697"/>
      <c r="BA31" s="697"/>
      <c r="BB31" s="697"/>
      <c r="BC31" s="697"/>
      <c r="BD31" s="697"/>
      <c r="BE31" s="697"/>
      <c r="BF31" s="698"/>
      <c r="BG31" s="699">
        <v>99</v>
      </c>
      <c r="BH31" s="700"/>
      <c r="BI31" s="700"/>
      <c r="BJ31" s="700"/>
      <c r="BK31" s="700"/>
      <c r="BL31" s="700"/>
      <c r="BM31" s="701">
        <v>96.6</v>
      </c>
      <c r="BN31" s="700"/>
      <c r="BO31" s="700"/>
      <c r="BP31" s="700"/>
      <c r="BQ31" s="702"/>
      <c r="BR31" s="699">
        <v>99</v>
      </c>
      <c r="BS31" s="700"/>
      <c r="BT31" s="700"/>
      <c r="BU31" s="700"/>
      <c r="BV31" s="700"/>
      <c r="BW31" s="700"/>
      <c r="BX31" s="701">
        <v>96.6</v>
      </c>
      <c r="BY31" s="700"/>
      <c r="BZ31" s="700"/>
      <c r="CA31" s="700"/>
      <c r="CB31" s="702"/>
      <c r="CD31" s="717"/>
      <c r="CE31" s="718"/>
      <c r="CF31" s="665" t="s">
        <v>311</v>
      </c>
      <c r="CG31" s="666"/>
      <c r="CH31" s="666"/>
      <c r="CI31" s="666"/>
      <c r="CJ31" s="666"/>
      <c r="CK31" s="666"/>
      <c r="CL31" s="666"/>
      <c r="CM31" s="666"/>
      <c r="CN31" s="666"/>
      <c r="CO31" s="666"/>
      <c r="CP31" s="666"/>
      <c r="CQ31" s="667"/>
      <c r="CR31" s="628">
        <v>45917</v>
      </c>
      <c r="CS31" s="639"/>
      <c r="CT31" s="639"/>
      <c r="CU31" s="639"/>
      <c r="CV31" s="639"/>
      <c r="CW31" s="639"/>
      <c r="CX31" s="639"/>
      <c r="CY31" s="640"/>
      <c r="CZ31" s="631">
        <v>0.3</v>
      </c>
      <c r="DA31" s="641"/>
      <c r="DB31" s="641"/>
      <c r="DC31" s="642"/>
      <c r="DD31" s="634">
        <v>44074</v>
      </c>
      <c r="DE31" s="639"/>
      <c r="DF31" s="639"/>
      <c r="DG31" s="639"/>
      <c r="DH31" s="639"/>
      <c r="DI31" s="639"/>
      <c r="DJ31" s="639"/>
      <c r="DK31" s="640"/>
      <c r="DL31" s="634">
        <v>44074</v>
      </c>
      <c r="DM31" s="639"/>
      <c r="DN31" s="639"/>
      <c r="DO31" s="639"/>
      <c r="DP31" s="639"/>
      <c r="DQ31" s="639"/>
      <c r="DR31" s="639"/>
      <c r="DS31" s="639"/>
      <c r="DT31" s="639"/>
      <c r="DU31" s="639"/>
      <c r="DV31" s="640"/>
      <c r="DW31" s="631">
        <v>0.5</v>
      </c>
      <c r="DX31" s="641"/>
      <c r="DY31" s="641"/>
      <c r="DZ31" s="641"/>
      <c r="EA31" s="641"/>
      <c r="EB31" s="641"/>
      <c r="EC31" s="668"/>
    </row>
    <row r="32" spans="2:133" ht="11.25" customHeight="1" x14ac:dyDescent="0.2">
      <c r="B32" s="625" t="s">
        <v>312</v>
      </c>
      <c r="C32" s="626"/>
      <c r="D32" s="626"/>
      <c r="E32" s="626"/>
      <c r="F32" s="626"/>
      <c r="G32" s="626"/>
      <c r="H32" s="626"/>
      <c r="I32" s="626"/>
      <c r="J32" s="626"/>
      <c r="K32" s="626"/>
      <c r="L32" s="626"/>
      <c r="M32" s="626"/>
      <c r="N32" s="626"/>
      <c r="O32" s="626"/>
      <c r="P32" s="626"/>
      <c r="Q32" s="627"/>
      <c r="R32" s="628">
        <v>3632636</v>
      </c>
      <c r="S32" s="629"/>
      <c r="T32" s="629"/>
      <c r="U32" s="629"/>
      <c r="V32" s="629"/>
      <c r="W32" s="629"/>
      <c r="X32" s="629"/>
      <c r="Y32" s="630"/>
      <c r="Z32" s="655">
        <v>19.5</v>
      </c>
      <c r="AA32" s="655"/>
      <c r="AB32" s="655"/>
      <c r="AC32" s="655"/>
      <c r="AD32" s="656" t="s">
        <v>129</v>
      </c>
      <c r="AE32" s="656"/>
      <c r="AF32" s="656"/>
      <c r="AG32" s="656"/>
      <c r="AH32" s="656"/>
      <c r="AI32" s="656"/>
      <c r="AJ32" s="656"/>
      <c r="AK32" s="656"/>
      <c r="AL32" s="631" t="s">
        <v>129</v>
      </c>
      <c r="AM32" s="632"/>
      <c r="AN32" s="632"/>
      <c r="AO32" s="657"/>
      <c r="AP32" s="705"/>
      <c r="AQ32" s="706"/>
      <c r="AR32" s="706"/>
      <c r="AS32" s="706"/>
      <c r="AT32" s="710"/>
      <c r="AU32" s="361" t="s">
        <v>313</v>
      </c>
      <c r="AV32" s="361"/>
      <c r="AW32" s="361"/>
      <c r="AX32" s="625" t="s">
        <v>314</v>
      </c>
      <c r="AY32" s="626"/>
      <c r="AZ32" s="626"/>
      <c r="BA32" s="626"/>
      <c r="BB32" s="626"/>
      <c r="BC32" s="626"/>
      <c r="BD32" s="626"/>
      <c r="BE32" s="626"/>
      <c r="BF32" s="627"/>
      <c r="BG32" s="694">
        <v>99.2</v>
      </c>
      <c r="BH32" s="639"/>
      <c r="BI32" s="639"/>
      <c r="BJ32" s="639"/>
      <c r="BK32" s="639"/>
      <c r="BL32" s="639"/>
      <c r="BM32" s="632">
        <v>97.2</v>
      </c>
      <c r="BN32" s="695"/>
      <c r="BO32" s="695"/>
      <c r="BP32" s="695"/>
      <c r="BQ32" s="672"/>
      <c r="BR32" s="694">
        <v>99.2</v>
      </c>
      <c r="BS32" s="639"/>
      <c r="BT32" s="639"/>
      <c r="BU32" s="639"/>
      <c r="BV32" s="639"/>
      <c r="BW32" s="639"/>
      <c r="BX32" s="632">
        <v>97.1</v>
      </c>
      <c r="BY32" s="695"/>
      <c r="BZ32" s="695"/>
      <c r="CA32" s="695"/>
      <c r="CB32" s="672"/>
      <c r="CD32" s="719"/>
      <c r="CE32" s="720"/>
      <c r="CF32" s="665" t="s">
        <v>315</v>
      </c>
      <c r="CG32" s="666"/>
      <c r="CH32" s="666"/>
      <c r="CI32" s="666"/>
      <c r="CJ32" s="666"/>
      <c r="CK32" s="666"/>
      <c r="CL32" s="666"/>
      <c r="CM32" s="666"/>
      <c r="CN32" s="666"/>
      <c r="CO32" s="666"/>
      <c r="CP32" s="666"/>
      <c r="CQ32" s="667"/>
      <c r="CR32" s="628">
        <v>10</v>
      </c>
      <c r="CS32" s="629"/>
      <c r="CT32" s="629"/>
      <c r="CU32" s="629"/>
      <c r="CV32" s="629"/>
      <c r="CW32" s="629"/>
      <c r="CX32" s="629"/>
      <c r="CY32" s="630"/>
      <c r="CZ32" s="631">
        <v>0</v>
      </c>
      <c r="DA32" s="641"/>
      <c r="DB32" s="641"/>
      <c r="DC32" s="642"/>
      <c r="DD32" s="634">
        <v>10</v>
      </c>
      <c r="DE32" s="629"/>
      <c r="DF32" s="629"/>
      <c r="DG32" s="629"/>
      <c r="DH32" s="629"/>
      <c r="DI32" s="629"/>
      <c r="DJ32" s="629"/>
      <c r="DK32" s="630"/>
      <c r="DL32" s="634">
        <v>10</v>
      </c>
      <c r="DM32" s="629"/>
      <c r="DN32" s="629"/>
      <c r="DO32" s="629"/>
      <c r="DP32" s="629"/>
      <c r="DQ32" s="629"/>
      <c r="DR32" s="629"/>
      <c r="DS32" s="629"/>
      <c r="DT32" s="629"/>
      <c r="DU32" s="629"/>
      <c r="DV32" s="630"/>
      <c r="DW32" s="631">
        <v>0</v>
      </c>
      <c r="DX32" s="641"/>
      <c r="DY32" s="641"/>
      <c r="DZ32" s="641"/>
      <c r="EA32" s="641"/>
      <c r="EB32" s="641"/>
      <c r="EC32" s="668"/>
    </row>
    <row r="33" spans="2:133" ht="11.25" customHeight="1" x14ac:dyDescent="0.2">
      <c r="B33" s="691" t="s">
        <v>316</v>
      </c>
      <c r="C33" s="692"/>
      <c r="D33" s="692"/>
      <c r="E33" s="692"/>
      <c r="F33" s="692"/>
      <c r="G33" s="692"/>
      <c r="H33" s="692"/>
      <c r="I33" s="692"/>
      <c r="J33" s="692"/>
      <c r="K33" s="692"/>
      <c r="L33" s="692"/>
      <c r="M33" s="692"/>
      <c r="N33" s="692"/>
      <c r="O33" s="692"/>
      <c r="P33" s="692"/>
      <c r="Q33" s="693"/>
      <c r="R33" s="628">
        <v>6518</v>
      </c>
      <c r="S33" s="629"/>
      <c r="T33" s="629"/>
      <c r="U33" s="629"/>
      <c r="V33" s="629"/>
      <c r="W33" s="629"/>
      <c r="X33" s="629"/>
      <c r="Y33" s="630"/>
      <c r="Z33" s="655">
        <v>0</v>
      </c>
      <c r="AA33" s="655"/>
      <c r="AB33" s="655"/>
      <c r="AC33" s="655"/>
      <c r="AD33" s="656">
        <v>6518</v>
      </c>
      <c r="AE33" s="656"/>
      <c r="AF33" s="656"/>
      <c r="AG33" s="656"/>
      <c r="AH33" s="656"/>
      <c r="AI33" s="656"/>
      <c r="AJ33" s="656"/>
      <c r="AK33" s="656"/>
      <c r="AL33" s="631">
        <v>0.1</v>
      </c>
      <c r="AM33" s="632"/>
      <c r="AN33" s="632"/>
      <c r="AO33" s="657"/>
      <c r="AP33" s="707"/>
      <c r="AQ33" s="708"/>
      <c r="AR33" s="708"/>
      <c r="AS33" s="708"/>
      <c r="AT33" s="711"/>
      <c r="AU33" s="362"/>
      <c r="AV33" s="362"/>
      <c r="AW33" s="362"/>
      <c r="AX33" s="605" t="s">
        <v>317</v>
      </c>
      <c r="AY33" s="606"/>
      <c r="AZ33" s="606"/>
      <c r="BA33" s="606"/>
      <c r="BB33" s="606"/>
      <c r="BC33" s="606"/>
      <c r="BD33" s="606"/>
      <c r="BE33" s="606"/>
      <c r="BF33" s="607"/>
      <c r="BG33" s="690">
        <v>98.8</v>
      </c>
      <c r="BH33" s="609"/>
      <c r="BI33" s="609"/>
      <c r="BJ33" s="609"/>
      <c r="BK33" s="609"/>
      <c r="BL33" s="609"/>
      <c r="BM33" s="647">
        <v>95.8</v>
      </c>
      <c r="BN33" s="609"/>
      <c r="BO33" s="609"/>
      <c r="BP33" s="609"/>
      <c r="BQ33" s="658"/>
      <c r="BR33" s="690">
        <v>98.6</v>
      </c>
      <c r="BS33" s="609"/>
      <c r="BT33" s="609"/>
      <c r="BU33" s="609"/>
      <c r="BV33" s="609"/>
      <c r="BW33" s="609"/>
      <c r="BX33" s="647">
        <v>96</v>
      </c>
      <c r="BY33" s="609"/>
      <c r="BZ33" s="609"/>
      <c r="CA33" s="609"/>
      <c r="CB33" s="658"/>
      <c r="CD33" s="665" t="s">
        <v>318</v>
      </c>
      <c r="CE33" s="666"/>
      <c r="CF33" s="666"/>
      <c r="CG33" s="666"/>
      <c r="CH33" s="666"/>
      <c r="CI33" s="666"/>
      <c r="CJ33" s="666"/>
      <c r="CK33" s="666"/>
      <c r="CL33" s="666"/>
      <c r="CM33" s="666"/>
      <c r="CN33" s="666"/>
      <c r="CO33" s="666"/>
      <c r="CP33" s="666"/>
      <c r="CQ33" s="667"/>
      <c r="CR33" s="628">
        <v>6338062</v>
      </c>
      <c r="CS33" s="639"/>
      <c r="CT33" s="639"/>
      <c r="CU33" s="639"/>
      <c r="CV33" s="639"/>
      <c r="CW33" s="639"/>
      <c r="CX33" s="639"/>
      <c r="CY33" s="640"/>
      <c r="CZ33" s="631">
        <v>36.700000000000003</v>
      </c>
      <c r="DA33" s="641"/>
      <c r="DB33" s="641"/>
      <c r="DC33" s="642"/>
      <c r="DD33" s="634">
        <v>4721153</v>
      </c>
      <c r="DE33" s="639"/>
      <c r="DF33" s="639"/>
      <c r="DG33" s="639"/>
      <c r="DH33" s="639"/>
      <c r="DI33" s="639"/>
      <c r="DJ33" s="639"/>
      <c r="DK33" s="640"/>
      <c r="DL33" s="634">
        <v>3207120</v>
      </c>
      <c r="DM33" s="639"/>
      <c r="DN33" s="639"/>
      <c r="DO33" s="639"/>
      <c r="DP33" s="639"/>
      <c r="DQ33" s="639"/>
      <c r="DR33" s="639"/>
      <c r="DS33" s="639"/>
      <c r="DT33" s="639"/>
      <c r="DU33" s="639"/>
      <c r="DV33" s="640"/>
      <c r="DW33" s="631">
        <v>37.200000000000003</v>
      </c>
      <c r="DX33" s="641"/>
      <c r="DY33" s="641"/>
      <c r="DZ33" s="641"/>
      <c r="EA33" s="641"/>
      <c r="EB33" s="641"/>
      <c r="EC33" s="668"/>
    </row>
    <row r="34" spans="2:133" ht="11.25" customHeight="1" x14ac:dyDescent="0.2">
      <c r="B34" s="625" t="s">
        <v>319</v>
      </c>
      <c r="C34" s="626"/>
      <c r="D34" s="626"/>
      <c r="E34" s="626"/>
      <c r="F34" s="626"/>
      <c r="G34" s="626"/>
      <c r="H34" s="626"/>
      <c r="I34" s="626"/>
      <c r="J34" s="626"/>
      <c r="K34" s="626"/>
      <c r="L34" s="626"/>
      <c r="M34" s="626"/>
      <c r="N34" s="626"/>
      <c r="O34" s="626"/>
      <c r="P34" s="626"/>
      <c r="Q34" s="627"/>
      <c r="R34" s="628">
        <v>891475</v>
      </c>
      <c r="S34" s="629"/>
      <c r="T34" s="629"/>
      <c r="U34" s="629"/>
      <c r="V34" s="629"/>
      <c r="W34" s="629"/>
      <c r="X34" s="629"/>
      <c r="Y34" s="630"/>
      <c r="Z34" s="655">
        <v>4.8</v>
      </c>
      <c r="AA34" s="655"/>
      <c r="AB34" s="655"/>
      <c r="AC34" s="655"/>
      <c r="AD34" s="656" t="s">
        <v>129</v>
      </c>
      <c r="AE34" s="656"/>
      <c r="AF34" s="656"/>
      <c r="AG34" s="656"/>
      <c r="AH34" s="656"/>
      <c r="AI34" s="656"/>
      <c r="AJ34" s="656"/>
      <c r="AK34" s="656"/>
      <c r="AL34" s="631" t="s">
        <v>129</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5" t="s">
        <v>320</v>
      </c>
      <c r="CE34" s="666"/>
      <c r="CF34" s="666"/>
      <c r="CG34" s="666"/>
      <c r="CH34" s="666"/>
      <c r="CI34" s="666"/>
      <c r="CJ34" s="666"/>
      <c r="CK34" s="666"/>
      <c r="CL34" s="666"/>
      <c r="CM34" s="666"/>
      <c r="CN34" s="666"/>
      <c r="CO34" s="666"/>
      <c r="CP34" s="666"/>
      <c r="CQ34" s="667"/>
      <c r="CR34" s="628">
        <v>2254371</v>
      </c>
      <c r="CS34" s="629"/>
      <c r="CT34" s="629"/>
      <c r="CU34" s="629"/>
      <c r="CV34" s="629"/>
      <c r="CW34" s="629"/>
      <c r="CX34" s="629"/>
      <c r="CY34" s="630"/>
      <c r="CZ34" s="631">
        <v>13</v>
      </c>
      <c r="DA34" s="641"/>
      <c r="DB34" s="641"/>
      <c r="DC34" s="642"/>
      <c r="DD34" s="634">
        <v>1678089</v>
      </c>
      <c r="DE34" s="629"/>
      <c r="DF34" s="629"/>
      <c r="DG34" s="629"/>
      <c r="DH34" s="629"/>
      <c r="DI34" s="629"/>
      <c r="DJ34" s="629"/>
      <c r="DK34" s="630"/>
      <c r="DL34" s="634">
        <v>1082931</v>
      </c>
      <c r="DM34" s="629"/>
      <c r="DN34" s="629"/>
      <c r="DO34" s="629"/>
      <c r="DP34" s="629"/>
      <c r="DQ34" s="629"/>
      <c r="DR34" s="629"/>
      <c r="DS34" s="629"/>
      <c r="DT34" s="629"/>
      <c r="DU34" s="629"/>
      <c r="DV34" s="630"/>
      <c r="DW34" s="631">
        <v>12.6</v>
      </c>
      <c r="DX34" s="641"/>
      <c r="DY34" s="641"/>
      <c r="DZ34" s="641"/>
      <c r="EA34" s="641"/>
      <c r="EB34" s="641"/>
      <c r="EC34" s="668"/>
    </row>
    <row r="35" spans="2:133" ht="11.25" customHeight="1" x14ac:dyDescent="0.2">
      <c r="B35" s="625" t="s">
        <v>321</v>
      </c>
      <c r="C35" s="626"/>
      <c r="D35" s="626"/>
      <c r="E35" s="626"/>
      <c r="F35" s="626"/>
      <c r="G35" s="626"/>
      <c r="H35" s="626"/>
      <c r="I35" s="626"/>
      <c r="J35" s="626"/>
      <c r="K35" s="626"/>
      <c r="L35" s="626"/>
      <c r="M35" s="626"/>
      <c r="N35" s="626"/>
      <c r="O35" s="626"/>
      <c r="P35" s="626"/>
      <c r="Q35" s="627"/>
      <c r="R35" s="628">
        <v>31519</v>
      </c>
      <c r="S35" s="629"/>
      <c r="T35" s="629"/>
      <c r="U35" s="629"/>
      <c r="V35" s="629"/>
      <c r="W35" s="629"/>
      <c r="X35" s="629"/>
      <c r="Y35" s="630"/>
      <c r="Z35" s="655">
        <v>0.2</v>
      </c>
      <c r="AA35" s="655"/>
      <c r="AB35" s="655"/>
      <c r="AC35" s="655"/>
      <c r="AD35" s="656">
        <v>4174</v>
      </c>
      <c r="AE35" s="656"/>
      <c r="AF35" s="656"/>
      <c r="AG35" s="656"/>
      <c r="AH35" s="656"/>
      <c r="AI35" s="656"/>
      <c r="AJ35" s="656"/>
      <c r="AK35" s="656"/>
      <c r="AL35" s="631">
        <v>0.1</v>
      </c>
      <c r="AM35" s="632"/>
      <c r="AN35" s="632"/>
      <c r="AO35" s="657"/>
      <c r="AP35" s="218"/>
      <c r="AQ35" s="687" t="s">
        <v>322</v>
      </c>
      <c r="AR35" s="688"/>
      <c r="AS35" s="688"/>
      <c r="AT35" s="688"/>
      <c r="AU35" s="688"/>
      <c r="AV35" s="688"/>
      <c r="AW35" s="688"/>
      <c r="AX35" s="688"/>
      <c r="AY35" s="688"/>
      <c r="AZ35" s="688"/>
      <c r="BA35" s="688"/>
      <c r="BB35" s="688"/>
      <c r="BC35" s="688"/>
      <c r="BD35" s="688"/>
      <c r="BE35" s="688"/>
      <c r="BF35" s="689"/>
      <c r="BG35" s="687" t="s">
        <v>323</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5" t="s">
        <v>324</v>
      </c>
      <c r="CE35" s="666"/>
      <c r="CF35" s="666"/>
      <c r="CG35" s="666"/>
      <c r="CH35" s="666"/>
      <c r="CI35" s="666"/>
      <c r="CJ35" s="666"/>
      <c r="CK35" s="666"/>
      <c r="CL35" s="666"/>
      <c r="CM35" s="666"/>
      <c r="CN35" s="666"/>
      <c r="CO35" s="666"/>
      <c r="CP35" s="666"/>
      <c r="CQ35" s="667"/>
      <c r="CR35" s="628">
        <v>232738</v>
      </c>
      <c r="CS35" s="639"/>
      <c r="CT35" s="639"/>
      <c r="CU35" s="639"/>
      <c r="CV35" s="639"/>
      <c r="CW35" s="639"/>
      <c r="CX35" s="639"/>
      <c r="CY35" s="640"/>
      <c r="CZ35" s="631">
        <v>1.3</v>
      </c>
      <c r="DA35" s="641"/>
      <c r="DB35" s="641"/>
      <c r="DC35" s="642"/>
      <c r="DD35" s="634">
        <v>188931</v>
      </c>
      <c r="DE35" s="639"/>
      <c r="DF35" s="639"/>
      <c r="DG35" s="639"/>
      <c r="DH35" s="639"/>
      <c r="DI35" s="639"/>
      <c r="DJ35" s="639"/>
      <c r="DK35" s="640"/>
      <c r="DL35" s="634">
        <v>188931</v>
      </c>
      <c r="DM35" s="639"/>
      <c r="DN35" s="639"/>
      <c r="DO35" s="639"/>
      <c r="DP35" s="639"/>
      <c r="DQ35" s="639"/>
      <c r="DR35" s="639"/>
      <c r="DS35" s="639"/>
      <c r="DT35" s="639"/>
      <c r="DU35" s="639"/>
      <c r="DV35" s="640"/>
      <c r="DW35" s="631">
        <v>2.2000000000000002</v>
      </c>
      <c r="DX35" s="641"/>
      <c r="DY35" s="641"/>
      <c r="DZ35" s="641"/>
      <c r="EA35" s="641"/>
      <c r="EB35" s="641"/>
      <c r="EC35" s="668"/>
    </row>
    <row r="36" spans="2:133" ht="11.25" customHeight="1" x14ac:dyDescent="0.2">
      <c r="B36" s="625" t="s">
        <v>325</v>
      </c>
      <c r="C36" s="626"/>
      <c r="D36" s="626"/>
      <c r="E36" s="626"/>
      <c r="F36" s="626"/>
      <c r="G36" s="626"/>
      <c r="H36" s="626"/>
      <c r="I36" s="626"/>
      <c r="J36" s="626"/>
      <c r="K36" s="626"/>
      <c r="L36" s="626"/>
      <c r="M36" s="626"/>
      <c r="N36" s="626"/>
      <c r="O36" s="626"/>
      <c r="P36" s="626"/>
      <c r="Q36" s="627"/>
      <c r="R36" s="628">
        <v>298863</v>
      </c>
      <c r="S36" s="629"/>
      <c r="T36" s="629"/>
      <c r="U36" s="629"/>
      <c r="V36" s="629"/>
      <c r="W36" s="629"/>
      <c r="X36" s="629"/>
      <c r="Y36" s="630"/>
      <c r="Z36" s="655">
        <v>1.6</v>
      </c>
      <c r="AA36" s="655"/>
      <c r="AB36" s="655"/>
      <c r="AC36" s="655"/>
      <c r="AD36" s="656" t="s">
        <v>129</v>
      </c>
      <c r="AE36" s="656"/>
      <c r="AF36" s="656"/>
      <c r="AG36" s="656"/>
      <c r="AH36" s="656"/>
      <c r="AI36" s="656"/>
      <c r="AJ36" s="656"/>
      <c r="AK36" s="656"/>
      <c r="AL36" s="631" t="s">
        <v>129</v>
      </c>
      <c r="AM36" s="632"/>
      <c r="AN36" s="632"/>
      <c r="AO36" s="657"/>
      <c r="AP36" s="218"/>
      <c r="AQ36" s="678" t="s">
        <v>326</v>
      </c>
      <c r="AR36" s="679"/>
      <c r="AS36" s="679"/>
      <c r="AT36" s="679"/>
      <c r="AU36" s="679"/>
      <c r="AV36" s="679"/>
      <c r="AW36" s="679"/>
      <c r="AX36" s="679"/>
      <c r="AY36" s="680"/>
      <c r="AZ36" s="681">
        <v>1736167</v>
      </c>
      <c r="BA36" s="682"/>
      <c r="BB36" s="682"/>
      <c r="BC36" s="682"/>
      <c r="BD36" s="682"/>
      <c r="BE36" s="682"/>
      <c r="BF36" s="683"/>
      <c r="BG36" s="684" t="s">
        <v>327</v>
      </c>
      <c r="BH36" s="685"/>
      <c r="BI36" s="685"/>
      <c r="BJ36" s="685"/>
      <c r="BK36" s="685"/>
      <c r="BL36" s="685"/>
      <c r="BM36" s="685"/>
      <c r="BN36" s="685"/>
      <c r="BO36" s="685"/>
      <c r="BP36" s="685"/>
      <c r="BQ36" s="685"/>
      <c r="BR36" s="685"/>
      <c r="BS36" s="685"/>
      <c r="BT36" s="685"/>
      <c r="BU36" s="686"/>
      <c r="BV36" s="681">
        <v>70908</v>
      </c>
      <c r="BW36" s="682"/>
      <c r="BX36" s="682"/>
      <c r="BY36" s="682"/>
      <c r="BZ36" s="682"/>
      <c r="CA36" s="682"/>
      <c r="CB36" s="683"/>
      <c r="CD36" s="665" t="s">
        <v>328</v>
      </c>
      <c r="CE36" s="666"/>
      <c r="CF36" s="666"/>
      <c r="CG36" s="666"/>
      <c r="CH36" s="666"/>
      <c r="CI36" s="666"/>
      <c r="CJ36" s="666"/>
      <c r="CK36" s="666"/>
      <c r="CL36" s="666"/>
      <c r="CM36" s="666"/>
      <c r="CN36" s="666"/>
      <c r="CO36" s="666"/>
      <c r="CP36" s="666"/>
      <c r="CQ36" s="667"/>
      <c r="CR36" s="628">
        <v>1774766</v>
      </c>
      <c r="CS36" s="629"/>
      <c r="CT36" s="629"/>
      <c r="CU36" s="629"/>
      <c r="CV36" s="629"/>
      <c r="CW36" s="629"/>
      <c r="CX36" s="629"/>
      <c r="CY36" s="630"/>
      <c r="CZ36" s="631">
        <v>10.3</v>
      </c>
      <c r="DA36" s="641"/>
      <c r="DB36" s="641"/>
      <c r="DC36" s="642"/>
      <c r="DD36" s="634">
        <v>1360252</v>
      </c>
      <c r="DE36" s="629"/>
      <c r="DF36" s="629"/>
      <c r="DG36" s="629"/>
      <c r="DH36" s="629"/>
      <c r="DI36" s="629"/>
      <c r="DJ36" s="629"/>
      <c r="DK36" s="630"/>
      <c r="DL36" s="634">
        <v>1042798</v>
      </c>
      <c r="DM36" s="629"/>
      <c r="DN36" s="629"/>
      <c r="DO36" s="629"/>
      <c r="DP36" s="629"/>
      <c r="DQ36" s="629"/>
      <c r="DR36" s="629"/>
      <c r="DS36" s="629"/>
      <c r="DT36" s="629"/>
      <c r="DU36" s="629"/>
      <c r="DV36" s="630"/>
      <c r="DW36" s="631">
        <v>12.1</v>
      </c>
      <c r="DX36" s="641"/>
      <c r="DY36" s="641"/>
      <c r="DZ36" s="641"/>
      <c r="EA36" s="641"/>
      <c r="EB36" s="641"/>
      <c r="EC36" s="668"/>
    </row>
    <row r="37" spans="2:133" ht="11.25" customHeight="1" x14ac:dyDescent="0.2">
      <c r="B37" s="625" t="s">
        <v>329</v>
      </c>
      <c r="C37" s="626"/>
      <c r="D37" s="626"/>
      <c r="E37" s="626"/>
      <c r="F37" s="626"/>
      <c r="G37" s="626"/>
      <c r="H37" s="626"/>
      <c r="I37" s="626"/>
      <c r="J37" s="626"/>
      <c r="K37" s="626"/>
      <c r="L37" s="626"/>
      <c r="M37" s="626"/>
      <c r="N37" s="626"/>
      <c r="O37" s="626"/>
      <c r="P37" s="626"/>
      <c r="Q37" s="627"/>
      <c r="R37" s="628">
        <v>1671446</v>
      </c>
      <c r="S37" s="629"/>
      <c r="T37" s="629"/>
      <c r="U37" s="629"/>
      <c r="V37" s="629"/>
      <c r="W37" s="629"/>
      <c r="X37" s="629"/>
      <c r="Y37" s="630"/>
      <c r="Z37" s="655">
        <v>9</v>
      </c>
      <c r="AA37" s="655"/>
      <c r="AB37" s="655"/>
      <c r="AC37" s="655"/>
      <c r="AD37" s="656" t="s">
        <v>129</v>
      </c>
      <c r="AE37" s="656"/>
      <c r="AF37" s="656"/>
      <c r="AG37" s="656"/>
      <c r="AH37" s="656"/>
      <c r="AI37" s="656"/>
      <c r="AJ37" s="656"/>
      <c r="AK37" s="656"/>
      <c r="AL37" s="631" t="s">
        <v>129</v>
      </c>
      <c r="AM37" s="632"/>
      <c r="AN37" s="632"/>
      <c r="AO37" s="657"/>
      <c r="AQ37" s="669" t="s">
        <v>330</v>
      </c>
      <c r="AR37" s="670"/>
      <c r="AS37" s="670"/>
      <c r="AT37" s="670"/>
      <c r="AU37" s="670"/>
      <c r="AV37" s="670"/>
      <c r="AW37" s="670"/>
      <c r="AX37" s="670"/>
      <c r="AY37" s="671"/>
      <c r="AZ37" s="628">
        <v>490902</v>
      </c>
      <c r="BA37" s="629"/>
      <c r="BB37" s="629"/>
      <c r="BC37" s="629"/>
      <c r="BD37" s="639"/>
      <c r="BE37" s="639"/>
      <c r="BF37" s="672"/>
      <c r="BG37" s="665" t="s">
        <v>331</v>
      </c>
      <c r="BH37" s="666"/>
      <c r="BI37" s="666"/>
      <c r="BJ37" s="666"/>
      <c r="BK37" s="666"/>
      <c r="BL37" s="666"/>
      <c r="BM37" s="666"/>
      <c r="BN37" s="666"/>
      <c r="BO37" s="666"/>
      <c r="BP37" s="666"/>
      <c r="BQ37" s="666"/>
      <c r="BR37" s="666"/>
      <c r="BS37" s="666"/>
      <c r="BT37" s="666"/>
      <c r="BU37" s="667"/>
      <c r="BV37" s="628">
        <v>16090</v>
      </c>
      <c r="BW37" s="629"/>
      <c r="BX37" s="629"/>
      <c r="BY37" s="629"/>
      <c r="BZ37" s="629"/>
      <c r="CA37" s="629"/>
      <c r="CB37" s="673"/>
      <c r="CD37" s="665" t="s">
        <v>332</v>
      </c>
      <c r="CE37" s="666"/>
      <c r="CF37" s="666"/>
      <c r="CG37" s="666"/>
      <c r="CH37" s="666"/>
      <c r="CI37" s="666"/>
      <c r="CJ37" s="666"/>
      <c r="CK37" s="666"/>
      <c r="CL37" s="666"/>
      <c r="CM37" s="666"/>
      <c r="CN37" s="666"/>
      <c r="CO37" s="666"/>
      <c r="CP37" s="666"/>
      <c r="CQ37" s="667"/>
      <c r="CR37" s="628">
        <v>311329</v>
      </c>
      <c r="CS37" s="639"/>
      <c r="CT37" s="639"/>
      <c r="CU37" s="639"/>
      <c r="CV37" s="639"/>
      <c r="CW37" s="639"/>
      <c r="CX37" s="639"/>
      <c r="CY37" s="640"/>
      <c r="CZ37" s="631">
        <v>1.8</v>
      </c>
      <c r="DA37" s="641"/>
      <c r="DB37" s="641"/>
      <c r="DC37" s="642"/>
      <c r="DD37" s="634">
        <v>269757</v>
      </c>
      <c r="DE37" s="639"/>
      <c r="DF37" s="639"/>
      <c r="DG37" s="639"/>
      <c r="DH37" s="639"/>
      <c r="DI37" s="639"/>
      <c r="DJ37" s="639"/>
      <c r="DK37" s="640"/>
      <c r="DL37" s="634">
        <v>268419</v>
      </c>
      <c r="DM37" s="639"/>
      <c r="DN37" s="639"/>
      <c r="DO37" s="639"/>
      <c r="DP37" s="639"/>
      <c r="DQ37" s="639"/>
      <c r="DR37" s="639"/>
      <c r="DS37" s="639"/>
      <c r="DT37" s="639"/>
      <c r="DU37" s="639"/>
      <c r="DV37" s="640"/>
      <c r="DW37" s="631">
        <v>3.1</v>
      </c>
      <c r="DX37" s="641"/>
      <c r="DY37" s="641"/>
      <c r="DZ37" s="641"/>
      <c r="EA37" s="641"/>
      <c r="EB37" s="641"/>
      <c r="EC37" s="668"/>
    </row>
    <row r="38" spans="2:133" ht="11.25" customHeight="1" x14ac:dyDescent="0.2">
      <c r="B38" s="625" t="s">
        <v>333</v>
      </c>
      <c r="C38" s="626"/>
      <c r="D38" s="626"/>
      <c r="E38" s="626"/>
      <c r="F38" s="626"/>
      <c r="G38" s="626"/>
      <c r="H38" s="626"/>
      <c r="I38" s="626"/>
      <c r="J38" s="626"/>
      <c r="K38" s="626"/>
      <c r="L38" s="626"/>
      <c r="M38" s="626"/>
      <c r="N38" s="626"/>
      <c r="O38" s="626"/>
      <c r="P38" s="626"/>
      <c r="Q38" s="627"/>
      <c r="R38" s="628">
        <v>824154</v>
      </c>
      <c r="S38" s="629"/>
      <c r="T38" s="629"/>
      <c r="U38" s="629"/>
      <c r="V38" s="629"/>
      <c r="W38" s="629"/>
      <c r="X38" s="629"/>
      <c r="Y38" s="630"/>
      <c r="Z38" s="655">
        <v>4.4000000000000004</v>
      </c>
      <c r="AA38" s="655"/>
      <c r="AB38" s="655"/>
      <c r="AC38" s="655"/>
      <c r="AD38" s="656" t="s">
        <v>129</v>
      </c>
      <c r="AE38" s="656"/>
      <c r="AF38" s="656"/>
      <c r="AG38" s="656"/>
      <c r="AH38" s="656"/>
      <c r="AI38" s="656"/>
      <c r="AJ38" s="656"/>
      <c r="AK38" s="656"/>
      <c r="AL38" s="631" t="s">
        <v>129</v>
      </c>
      <c r="AM38" s="632"/>
      <c r="AN38" s="632"/>
      <c r="AO38" s="657"/>
      <c r="AQ38" s="669" t="s">
        <v>334</v>
      </c>
      <c r="AR38" s="670"/>
      <c r="AS38" s="670"/>
      <c r="AT38" s="670"/>
      <c r="AU38" s="670"/>
      <c r="AV38" s="670"/>
      <c r="AW38" s="670"/>
      <c r="AX38" s="670"/>
      <c r="AY38" s="671"/>
      <c r="AZ38" s="628">
        <v>7649</v>
      </c>
      <c r="BA38" s="629"/>
      <c r="BB38" s="629"/>
      <c r="BC38" s="629"/>
      <c r="BD38" s="639"/>
      <c r="BE38" s="639"/>
      <c r="BF38" s="672"/>
      <c r="BG38" s="665" t="s">
        <v>335</v>
      </c>
      <c r="BH38" s="666"/>
      <c r="BI38" s="666"/>
      <c r="BJ38" s="666"/>
      <c r="BK38" s="666"/>
      <c r="BL38" s="666"/>
      <c r="BM38" s="666"/>
      <c r="BN38" s="666"/>
      <c r="BO38" s="666"/>
      <c r="BP38" s="666"/>
      <c r="BQ38" s="666"/>
      <c r="BR38" s="666"/>
      <c r="BS38" s="666"/>
      <c r="BT38" s="666"/>
      <c r="BU38" s="667"/>
      <c r="BV38" s="628">
        <v>4067</v>
      </c>
      <c r="BW38" s="629"/>
      <c r="BX38" s="629"/>
      <c r="BY38" s="629"/>
      <c r="BZ38" s="629"/>
      <c r="CA38" s="629"/>
      <c r="CB38" s="673"/>
      <c r="CD38" s="665" t="s">
        <v>336</v>
      </c>
      <c r="CE38" s="666"/>
      <c r="CF38" s="666"/>
      <c r="CG38" s="666"/>
      <c r="CH38" s="666"/>
      <c r="CI38" s="666"/>
      <c r="CJ38" s="666"/>
      <c r="CK38" s="666"/>
      <c r="CL38" s="666"/>
      <c r="CM38" s="666"/>
      <c r="CN38" s="666"/>
      <c r="CO38" s="666"/>
      <c r="CP38" s="666"/>
      <c r="CQ38" s="667"/>
      <c r="CR38" s="628">
        <v>1255922</v>
      </c>
      <c r="CS38" s="629"/>
      <c r="CT38" s="629"/>
      <c r="CU38" s="629"/>
      <c r="CV38" s="629"/>
      <c r="CW38" s="629"/>
      <c r="CX38" s="629"/>
      <c r="CY38" s="630"/>
      <c r="CZ38" s="631">
        <v>7.3</v>
      </c>
      <c r="DA38" s="641"/>
      <c r="DB38" s="641"/>
      <c r="DC38" s="642"/>
      <c r="DD38" s="634">
        <v>1009980</v>
      </c>
      <c r="DE38" s="629"/>
      <c r="DF38" s="629"/>
      <c r="DG38" s="629"/>
      <c r="DH38" s="629"/>
      <c r="DI38" s="629"/>
      <c r="DJ38" s="629"/>
      <c r="DK38" s="630"/>
      <c r="DL38" s="634">
        <v>892460</v>
      </c>
      <c r="DM38" s="629"/>
      <c r="DN38" s="629"/>
      <c r="DO38" s="629"/>
      <c r="DP38" s="629"/>
      <c r="DQ38" s="629"/>
      <c r="DR38" s="629"/>
      <c r="DS38" s="629"/>
      <c r="DT38" s="629"/>
      <c r="DU38" s="629"/>
      <c r="DV38" s="630"/>
      <c r="DW38" s="631">
        <v>10.4</v>
      </c>
      <c r="DX38" s="641"/>
      <c r="DY38" s="641"/>
      <c r="DZ38" s="641"/>
      <c r="EA38" s="641"/>
      <c r="EB38" s="641"/>
      <c r="EC38" s="668"/>
    </row>
    <row r="39" spans="2:133" ht="11.25" customHeight="1" x14ac:dyDescent="0.2">
      <c r="B39" s="625" t="s">
        <v>337</v>
      </c>
      <c r="C39" s="626"/>
      <c r="D39" s="626"/>
      <c r="E39" s="626"/>
      <c r="F39" s="626"/>
      <c r="G39" s="626"/>
      <c r="H39" s="626"/>
      <c r="I39" s="626"/>
      <c r="J39" s="626"/>
      <c r="K39" s="626"/>
      <c r="L39" s="626"/>
      <c r="M39" s="626"/>
      <c r="N39" s="626"/>
      <c r="O39" s="626"/>
      <c r="P39" s="626"/>
      <c r="Q39" s="627"/>
      <c r="R39" s="628">
        <v>423986</v>
      </c>
      <c r="S39" s="629"/>
      <c r="T39" s="629"/>
      <c r="U39" s="629"/>
      <c r="V39" s="629"/>
      <c r="W39" s="629"/>
      <c r="X39" s="629"/>
      <c r="Y39" s="630"/>
      <c r="Z39" s="655">
        <v>2.2999999999999998</v>
      </c>
      <c r="AA39" s="655"/>
      <c r="AB39" s="655"/>
      <c r="AC39" s="655"/>
      <c r="AD39" s="656">
        <v>18906</v>
      </c>
      <c r="AE39" s="656"/>
      <c r="AF39" s="656"/>
      <c r="AG39" s="656"/>
      <c r="AH39" s="656"/>
      <c r="AI39" s="656"/>
      <c r="AJ39" s="656"/>
      <c r="AK39" s="656"/>
      <c r="AL39" s="631">
        <v>0.2</v>
      </c>
      <c r="AM39" s="632"/>
      <c r="AN39" s="632"/>
      <c r="AO39" s="657"/>
      <c r="AQ39" s="669" t="s">
        <v>338</v>
      </c>
      <c r="AR39" s="670"/>
      <c r="AS39" s="670"/>
      <c r="AT39" s="670"/>
      <c r="AU39" s="670"/>
      <c r="AV39" s="670"/>
      <c r="AW39" s="670"/>
      <c r="AX39" s="670"/>
      <c r="AY39" s="671"/>
      <c r="AZ39" s="628" t="s">
        <v>129</v>
      </c>
      <c r="BA39" s="629"/>
      <c r="BB39" s="629"/>
      <c r="BC39" s="629"/>
      <c r="BD39" s="639"/>
      <c r="BE39" s="639"/>
      <c r="BF39" s="672"/>
      <c r="BG39" s="665" t="s">
        <v>339</v>
      </c>
      <c r="BH39" s="666"/>
      <c r="BI39" s="666"/>
      <c r="BJ39" s="666"/>
      <c r="BK39" s="666"/>
      <c r="BL39" s="666"/>
      <c r="BM39" s="666"/>
      <c r="BN39" s="666"/>
      <c r="BO39" s="666"/>
      <c r="BP39" s="666"/>
      <c r="BQ39" s="666"/>
      <c r="BR39" s="666"/>
      <c r="BS39" s="666"/>
      <c r="BT39" s="666"/>
      <c r="BU39" s="667"/>
      <c r="BV39" s="628">
        <v>6059</v>
      </c>
      <c r="BW39" s="629"/>
      <c r="BX39" s="629"/>
      <c r="BY39" s="629"/>
      <c r="BZ39" s="629"/>
      <c r="CA39" s="629"/>
      <c r="CB39" s="673"/>
      <c r="CD39" s="665" t="s">
        <v>340</v>
      </c>
      <c r="CE39" s="666"/>
      <c r="CF39" s="666"/>
      <c r="CG39" s="666"/>
      <c r="CH39" s="666"/>
      <c r="CI39" s="666"/>
      <c r="CJ39" s="666"/>
      <c r="CK39" s="666"/>
      <c r="CL39" s="666"/>
      <c r="CM39" s="666"/>
      <c r="CN39" s="666"/>
      <c r="CO39" s="666"/>
      <c r="CP39" s="666"/>
      <c r="CQ39" s="667"/>
      <c r="CR39" s="628">
        <v>752265</v>
      </c>
      <c r="CS39" s="639"/>
      <c r="CT39" s="639"/>
      <c r="CU39" s="639"/>
      <c r="CV39" s="639"/>
      <c r="CW39" s="639"/>
      <c r="CX39" s="639"/>
      <c r="CY39" s="640"/>
      <c r="CZ39" s="631">
        <v>4.4000000000000004</v>
      </c>
      <c r="DA39" s="641"/>
      <c r="DB39" s="641"/>
      <c r="DC39" s="642"/>
      <c r="DD39" s="634">
        <v>483901</v>
      </c>
      <c r="DE39" s="639"/>
      <c r="DF39" s="639"/>
      <c r="DG39" s="639"/>
      <c r="DH39" s="639"/>
      <c r="DI39" s="639"/>
      <c r="DJ39" s="639"/>
      <c r="DK39" s="640"/>
      <c r="DL39" s="634" t="s">
        <v>129</v>
      </c>
      <c r="DM39" s="639"/>
      <c r="DN39" s="639"/>
      <c r="DO39" s="639"/>
      <c r="DP39" s="639"/>
      <c r="DQ39" s="639"/>
      <c r="DR39" s="639"/>
      <c r="DS39" s="639"/>
      <c r="DT39" s="639"/>
      <c r="DU39" s="639"/>
      <c r="DV39" s="640"/>
      <c r="DW39" s="631" t="s">
        <v>129</v>
      </c>
      <c r="DX39" s="641"/>
      <c r="DY39" s="641"/>
      <c r="DZ39" s="641"/>
      <c r="EA39" s="641"/>
      <c r="EB39" s="641"/>
      <c r="EC39" s="668"/>
    </row>
    <row r="40" spans="2:133" ht="11.25" customHeight="1" x14ac:dyDescent="0.2">
      <c r="B40" s="625" t="s">
        <v>341</v>
      </c>
      <c r="C40" s="626"/>
      <c r="D40" s="626"/>
      <c r="E40" s="626"/>
      <c r="F40" s="626"/>
      <c r="G40" s="626"/>
      <c r="H40" s="626"/>
      <c r="I40" s="626"/>
      <c r="J40" s="626"/>
      <c r="K40" s="626"/>
      <c r="L40" s="626"/>
      <c r="M40" s="626"/>
      <c r="N40" s="626"/>
      <c r="O40" s="626"/>
      <c r="P40" s="626"/>
      <c r="Q40" s="627"/>
      <c r="R40" s="628">
        <v>1441200</v>
      </c>
      <c r="S40" s="629"/>
      <c r="T40" s="629"/>
      <c r="U40" s="629"/>
      <c r="V40" s="629"/>
      <c r="W40" s="629"/>
      <c r="X40" s="629"/>
      <c r="Y40" s="630"/>
      <c r="Z40" s="655">
        <v>7.7</v>
      </c>
      <c r="AA40" s="655"/>
      <c r="AB40" s="655"/>
      <c r="AC40" s="655"/>
      <c r="AD40" s="656" t="s">
        <v>129</v>
      </c>
      <c r="AE40" s="656"/>
      <c r="AF40" s="656"/>
      <c r="AG40" s="656"/>
      <c r="AH40" s="656"/>
      <c r="AI40" s="656"/>
      <c r="AJ40" s="656"/>
      <c r="AK40" s="656"/>
      <c r="AL40" s="631" t="s">
        <v>129</v>
      </c>
      <c r="AM40" s="632"/>
      <c r="AN40" s="632"/>
      <c r="AO40" s="657"/>
      <c r="AQ40" s="669" t="s">
        <v>342</v>
      </c>
      <c r="AR40" s="670"/>
      <c r="AS40" s="670"/>
      <c r="AT40" s="670"/>
      <c r="AU40" s="670"/>
      <c r="AV40" s="670"/>
      <c r="AW40" s="670"/>
      <c r="AX40" s="670"/>
      <c r="AY40" s="671"/>
      <c r="AZ40" s="628" t="s">
        <v>129</v>
      </c>
      <c r="BA40" s="629"/>
      <c r="BB40" s="629"/>
      <c r="BC40" s="629"/>
      <c r="BD40" s="639"/>
      <c r="BE40" s="639"/>
      <c r="BF40" s="672"/>
      <c r="BG40" s="674" t="s">
        <v>343</v>
      </c>
      <c r="BH40" s="675"/>
      <c r="BI40" s="675"/>
      <c r="BJ40" s="675"/>
      <c r="BK40" s="675"/>
      <c r="BL40" s="363"/>
      <c r="BM40" s="666" t="s">
        <v>344</v>
      </c>
      <c r="BN40" s="666"/>
      <c r="BO40" s="666"/>
      <c r="BP40" s="666"/>
      <c r="BQ40" s="666"/>
      <c r="BR40" s="666"/>
      <c r="BS40" s="666"/>
      <c r="BT40" s="666"/>
      <c r="BU40" s="667"/>
      <c r="BV40" s="628">
        <v>96</v>
      </c>
      <c r="BW40" s="629"/>
      <c r="BX40" s="629"/>
      <c r="BY40" s="629"/>
      <c r="BZ40" s="629"/>
      <c r="CA40" s="629"/>
      <c r="CB40" s="673"/>
      <c r="CD40" s="665" t="s">
        <v>345</v>
      </c>
      <c r="CE40" s="666"/>
      <c r="CF40" s="666"/>
      <c r="CG40" s="666"/>
      <c r="CH40" s="666"/>
      <c r="CI40" s="666"/>
      <c r="CJ40" s="666"/>
      <c r="CK40" s="666"/>
      <c r="CL40" s="666"/>
      <c r="CM40" s="666"/>
      <c r="CN40" s="666"/>
      <c r="CO40" s="666"/>
      <c r="CP40" s="666"/>
      <c r="CQ40" s="667"/>
      <c r="CR40" s="628">
        <v>68000</v>
      </c>
      <c r="CS40" s="629"/>
      <c r="CT40" s="629"/>
      <c r="CU40" s="629"/>
      <c r="CV40" s="629"/>
      <c r="CW40" s="629"/>
      <c r="CX40" s="629"/>
      <c r="CY40" s="630"/>
      <c r="CZ40" s="631">
        <v>0.4</v>
      </c>
      <c r="DA40" s="641"/>
      <c r="DB40" s="641"/>
      <c r="DC40" s="642"/>
      <c r="DD40" s="634" t="s">
        <v>129</v>
      </c>
      <c r="DE40" s="629"/>
      <c r="DF40" s="629"/>
      <c r="DG40" s="629"/>
      <c r="DH40" s="629"/>
      <c r="DI40" s="629"/>
      <c r="DJ40" s="629"/>
      <c r="DK40" s="630"/>
      <c r="DL40" s="634" t="s">
        <v>129</v>
      </c>
      <c r="DM40" s="629"/>
      <c r="DN40" s="629"/>
      <c r="DO40" s="629"/>
      <c r="DP40" s="629"/>
      <c r="DQ40" s="629"/>
      <c r="DR40" s="629"/>
      <c r="DS40" s="629"/>
      <c r="DT40" s="629"/>
      <c r="DU40" s="629"/>
      <c r="DV40" s="630"/>
      <c r="DW40" s="631" t="s">
        <v>129</v>
      </c>
      <c r="DX40" s="641"/>
      <c r="DY40" s="641"/>
      <c r="DZ40" s="641"/>
      <c r="EA40" s="641"/>
      <c r="EB40" s="641"/>
      <c r="EC40" s="668"/>
    </row>
    <row r="41" spans="2:133" ht="11.25" customHeight="1" x14ac:dyDescent="0.2">
      <c r="B41" s="625" t="s">
        <v>346</v>
      </c>
      <c r="C41" s="626"/>
      <c r="D41" s="626"/>
      <c r="E41" s="626"/>
      <c r="F41" s="626"/>
      <c r="G41" s="626"/>
      <c r="H41" s="626"/>
      <c r="I41" s="626"/>
      <c r="J41" s="626"/>
      <c r="K41" s="626"/>
      <c r="L41" s="626"/>
      <c r="M41" s="626"/>
      <c r="N41" s="626"/>
      <c r="O41" s="626"/>
      <c r="P41" s="626"/>
      <c r="Q41" s="627"/>
      <c r="R41" s="628" t="s">
        <v>129</v>
      </c>
      <c r="S41" s="629"/>
      <c r="T41" s="629"/>
      <c r="U41" s="629"/>
      <c r="V41" s="629"/>
      <c r="W41" s="629"/>
      <c r="X41" s="629"/>
      <c r="Y41" s="630"/>
      <c r="Z41" s="655" t="s">
        <v>129</v>
      </c>
      <c r="AA41" s="655"/>
      <c r="AB41" s="655"/>
      <c r="AC41" s="655"/>
      <c r="AD41" s="656" t="s">
        <v>129</v>
      </c>
      <c r="AE41" s="656"/>
      <c r="AF41" s="656"/>
      <c r="AG41" s="656"/>
      <c r="AH41" s="656"/>
      <c r="AI41" s="656"/>
      <c r="AJ41" s="656"/>
      <c r="AK41" s="656"/>
      <c r="AL41" s="631" t="s">
        <v>129</v>
      </c>
      <c r="AM41" s="632"/>
      <c r="AN41" s="632"/>
      <c r="AO41" s="657"/>
      <c r="AQ41" s="669" t="s">
        <v>347</v>
      </c>
      <c r="AR41" s="670"/>
      <c r="AS41" s="670"/>
      <c r="AT41" s="670"/>
      <c r="AU41" s="670"/>
      <c r="AV41" s="670"/>
      <c r="AW41" s="670"/>
      <c r="AX41" s="670"/>
      <c r="AY41" s="671"/>
      <c r="AZ41" s="628">
        <v>315858</v>
      </c>
      <c r="BA41" s="629"/>
      <c r="BB41" s="629"/>
      <c r="BC41" s="629"/>
      <c r="BD41" s="639"/>
      <c r="BE41" s="639"/>
      <c r="BF41" s="672"/>
      <c r="BG41" s="674"/>
      <c r="BH41" s="675"/>
      <c r="BI41" s="675"/>
      <c r="BJ41" s="675"/>
      <c r="BK41" s="675"/>
      <c r="BL41" s="363"/>
      <c r="BM41" s="666" t="s">
        <v>348</v>
      </c>
      <c r="BN41" s="666"/>
      <c r="BO41" s="666"/>
      <c r="BP41" s="666"/>
      <c r="BQ41" s="666"/>
      <c r="BR41" s="666"/>
      <c r="BS41" s="666"/>
      <c r="BT41" s="666"/>
      <c r="BU41" s="667"/>
      <c r="BV41" s="628" t="s">
        <v>129</v>
      </c>
      <c r="BW41" s="629"/>
      <c r="BX41" s="629"/>
      <c r="BY41" s="629"/>
      <c r="BZ41" s="629"/>
      <c r="CA41" s="629"/>
      <c r="CB41" s="673"/>
      <c r="CD41" s="665" t="s">
        <v>349</v>
      </c>
      <c r="CE41" s="666"/>
      <c r="CF41" s="666"/>
      <c r="CG41" s="666"/>
      <c r="CH41" s="666"/>
      <c r="CI41" s="666"/>
      <c r="CJ41" s="666"/>
      <c r="CK41" s="666"/>
      <c r="CL41" s="666"/>
      <c r="CM41" s="666"/>
      <c r="CN41" s="666"/>
      <c r="CO41" s="666"/>
      <c r="CP41" s="666"/>
      <c r="CQ41" s="667"/>
      <c r="CR41" s="628" t="s">
        <v>129</v>
      </c>
      <c r="CS41" s="639"/>
      <c r="CT41" s="639"/>
      <c r="CU41" s="639"/>
      <c r="CV41" s="639"/>
      <c r="CW41" s="639"/>
      <c r="CX41" s="639"/>
      <c r="CY41" s="640"/>
      <c r="CZ41" s="631" t="s">
        <v>129</v>
      </c>
      <c r="DA41" s="641"/>
      <c r="DB41" s="641"/>
      <c r="DC41" s="642"/>
      <c r="DD41" s="634" t="s">
        <v>129</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2">
      <c r="B42" s="625" t="s">
        <v>350</v>
      </c>
      <c r="C42" s="626"/>
      <c r="D42" s="626"/>
      <c r="E42" s="626"/>
      <c r="F42" s="626"/>
      <c r="G42" s="626"/>
      <c r="H42" s="626"/>
      <c r="I42" s="626"/>
      <c r="J42" s="626"/>
      <c r="K42" s="626"/>
      <c r="L42" s="626"/>
      <c r="M42" s="626"/>
      <c r="N42" s="626"/>
      <c r="O42" s="626"/>
      <c r="P42" s="626"/>
      <c r="Q42" s="627"/>
      <c r="R42" s="628" t="s">
        <v>129</v>
      </c>
      <c r="S42" s="629"/>
      <c r="T42" s="629"/>
      <c r="U42" s="629"/>
      <c r="V42" s="629"/>
      <c r="W42" s="629"/>
      <c r="X42" s="629"/>
      <c r="Y42" s="630"/>
      <c r="Z42" s="655" t="s">
        <v>129</v>
      </c>
      <c r="AA42" s="655"/>
      <c r="AB42" s="655"/>
      <c r="AC42" s="655"/>
      <c r="AD42" s="656" t="s">
        <v>129</v>
      </c>
      <c r="AE42" s="656"/>
      <c r="AF42" s="656"/>
      <c r="AG42" s="656"/>
      <c r="AH42" s="656"/>
      <c r="AI42" s="656"/>
      <c r="AJ42" s="656"/>
      <c r="AK42" s="656"/>
      <c r="AL42" s="631" t="s">
        <v>129</v>
      </c>
      <c r="AM42" s="632"/>
      <c r="AN42" s="632"/>
      <c r="AO42" s="657"/>
      <c r="AQ42" s="662" t="s">
        <v>351</v>
      </c>
      <c r="AR42" s="663"/>
      <c r="AS42" s="663"/>
      <c r="AT42" s="663"/>
      <c r="AU42" s="663"/>
      <c r="AV42" s="663"/>
      <c r="AW42" s="663"/>
      <c r="AX42" s="663"/>
      <c r="AY42" s="664"/>
      <c r="AZ42" s="608">
        <v>921758</v>
      </c>
      <c r="BA42" s="643"/>
      <c r="BB42" s="643"/>
      <c r="BC42" s="643"/>
      <c r="BD42" s="609"/>
      <c r="BE42" s="609"/>
      <c r="BF42" s="658"/>
      <c r="BG42" s="676"/>
      <c r="BH42" s="677"/>
      <c r="BI42" s="677"/>
      <c r="BJ42" s="677"/>
      <c r="BK42" s="677"/>
      <c r="BL42" s="364"/>
      <c r="BM42" s="659" t="s">
        <v>352</v>
      </c>
      <c r="BN42" s="659"/>
      <c r="BO42" s="659"/>
      <c r="BP42" s="659"/>
      <c r="BQ42" s="659"/>
      <c r="BR42" s="659"/>
      <c r="BS42" s="659"/>
      <c r="BT42" s="659"/>
      <c r="BU42" s="660"/>
      <c r="BV42" s="608">
        <v>448</v>
      </c>
      <c r="BW42" s="643"/>
      <c r="BX42" s="643"/>
      <c r="BY42" s="643"/>
      <c r="BZ42" s="643"/>
      <c r="CA42" s="643"/>
      <c r="CB42" s="661"/>
      <c r="CD42" s="625" t="s">
        <v>353</v>
      </c>
      <c r="CE42" s="626"/>
      <c r="CF42" s="626"/>
      <c r="CG42" s="626"/>
      <c r="CH42" s="626"/>
      <c r="CI42" s="626"/>
      <c r="CJ42" s="626"/>
      <c r="CK42" s="626"/>
      <c r="CL42" s="626"/>
      <c r="CM42" s="626"/>
      <c r="CN42" s="626"/>
      <c r="CO42" s="626"/>
      <c r="CP42" s="626"/>
      <c r="CQ42" s="627"/>
      <c r="CR42" s="628">
        <v>2908981</v>
      </c>
      <c r="CS42" s="639"/>
      <c r="CT42" s="639"/>
      <c r="CU42" s="639"/>
      <c r="CV42" s="639"/>
      <c r="CW42" s="639"/>
      <c r="CX42" s="639"/>
      <c r="CY42" s="640"/>
      <c r="CZ42" s="631">
        <v>16.8</v>
      </c>
      <c r="DA42" s="641"/>
      <c r="DB42" s="641"/>
      <c r="DC42" s="642"/>
      <c r="DD42" s="634">
        <v>463949</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2">
      <c r="B43" s="625" t="s">
        <v>354</v>
      </c>
      <c r="C43" s="626"/>
      <c r="D43" s="626"/>
      <c r="E43" s="626"/>
      <c r="F43" s="626"/>
      <c r="G43" s="626"/>
      <c r="H43" s="626"/>
      <c r="I43" s="626"/>
      <c r="J43" s="626"/>
      <c r="K43" s="626"/>
      <c r="L43" s="626"/>
      <c r="M43" s="626"/>
      <c r="N43" s="626"/>
      <c r="O43" s="626"/>
      <c r="P43" s="626"/>
      <c r="Q43" s="627"/>
      <c r="R43" s="628">
        <v>479600</v>
      </c>
      <c r="S43" s="629"/>
      <c r="T43" s="629"/>
      <c r="U43" s="629"/>
      <c r="V43" s="629"/>
      <c r="W43" s="629"/>
      <c r="X43" s="629"/>
      <c r="Y43" s="630"/>
      <c r="Z43" s="655">
        <v>2.6</v>
      </c>
      <c r="AA43" s="655"/>
      <c r="AB43" s="655"/>
      <c r="AC43" s="655"/>
      <c r="AD43" s="656" t="s">
        <v>129</v>
      </c>
      <c r="AE43" s="656"/>
      <c r="AF43" s="656"/>
      <c r="AG43" s="656"/>
      <c r="AH43" s="656"/>
      <c r="AI43" s="656"/>
      <c r="AJ43" s="656"/>
      <c r="AK43" s="656"/>
      <c r="AL43" s="631" t="s">
        <v>129</v>
      </c>
      <c r="AM43" s="632"/>
      <c r="AN43" s="632"/>
      <c r="AO43" s="657"/>
      <c r="BV43" s="219"/>
      <c r="BW43" s="219"/>
      <c r="BX43" s="219"/>
      <c r="BY43" s="219"/>
      <c r="BZ43" s="219"/>
      <c r="CA43" s="219"/>
      <c r="CB43" s="219"/>
      <c r="CD43" s="625" t="s">
        <v>355</v>
      </c>
      <c r="CE43" s="626"/>
      <c r="CF43" s="626"/>
      <c r="CG43" s="626"/>
      <c r="CH43" s="626"/>
      <c r="CI43" s="626"/>
      <c r="CJ43" s="626"/>
      <c r="CK43" s="626"/>
      <c r="CL43" s="626"/>
      <c r="CM43" s="626"/>
      <c r="CN43" s="626"/>
      <c r="CO43" s="626"/>
      <c r="CP43" s="626"/>
      <c r="CQ43" s="627"/>
      <c r="CR43" s="628" t="s">
        <v>129</v>
      </c>
      <c r="CS43" s="639"/>
      <c r="CT43" s="639"/>
      <c r="CU43" s="639"/>
      <c r="CV43" s="639"/>
      <c r="CW43" s="639"/>
      <c r="CX43" s="639"/>
      <c r="CY43" s="640"/>
      <c r="CZ43" s="631" t="s">
        <v>129</v>
      </c>
      <c r="DA43" s="641"/>
      <c r="DB43" s="641"/>
      <c r="DC43" s="642"/>
      <c r="DD43" s="634" t="s">
        <v>129</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2">
      <c r="B44" s="605" t="s">
        <v>356</v>
      </c>
      <c r="C44" s="606"/>
      <c r="D44" s="606"/>
      <c r="E44" s="606"/>
      <c r="F44" s="606"/>
      <c r="G44" s="606"/>
      <c r="H44" s="606"/>
      <c r="I44" s="606"/>
      <c r="J44" s="606"/>
      <c r="K44" s="606"/>
      <c r="L44" s="606"/>
      <c r="M44" s="606"/>
      <c r="N44" s="606"/>
      <c r="O44" s="606"/>
      <c r="P44" s="606"/>
      <c r="Q44" s="607"/>
      <c r="R44" s="608">
        <v>18606699</v>
      </c>
      <c r="S44" s="643"/>
      <c r="T44" s="643"/>
      <c r="U44" s="643"/>
      <c r="V44" s="643"/>
      <c r="W44" s="643"/>
      <c r="X44" s="643"/>
      <c r="Y44" s="644"/>
      <c r="Z44" s="645">
        <v>100</v>
      </c>
      <c r="AA44" s="645"/>
      <c r="AB44" s="645"/>
      <c r="AC44" s="645"/>
      <c r="AD44" s="646">
        <v>8132433</v>
      </c>
      <c r="AE44" s="646"/>
      <c r="AF44" s="646"/>
      <c r="AG44" s="646"/>
      <c r="AH44" s="646"/>
      <c r="AI44" s="646"/>
      <c r="AJ44" s="646"/>
      <c r="AK44" s="646"/>
      <c r="AL44" s="611">
        <v>100</v>
      </c>
      <c r="AM44" s="647"/>
      <c r="AN44" s="647"/>
      <c r="AO44" s="648"/>
      <c r="CD44" s="649" t="s">
        <v>303</v>
      </c>
      <c r="CE44" s="650"/>
      <c r="CF44" s="625" t="s">
        <v>357</v>
      </c>
      <c r="CG44" s="626"/>
      <c r="CH44" s="626"/>
      <c r="CI44" s="626"/>
      <c r="CJ44" s="626"/>
      <c r="CK44" s="626"/>
      <c r="CL44" s="626"/>
      <c r="CM44" s="626"/>
      <c r="CN44" s="626"/>
      <c r="CO44" s="626"/>
      <c r="CP44" s="626"/>
      <c r="CQ44" s="627"/>
      <c r="CR44" s="628">
        <v>2908981</v>
      </c>
      <c r="CS44" s="629"/>
      <c r="CT44" s="629"/>
      <c r="CU44" s="629"/>
      <c r="CV44" s="629"/>
      <c r="CW44" s="629"/>
      <c r="CX44" s="629"/>
      <c r="CY44" s="630"/>
      <c r="CZ44" s="631">
        <v>16.8</v>
      </c>
      <c r="DA44" s="632"/>
      <c r="DB44" s="632"/>
      <c r="DC44" s="633"/>
      <c r="DD44" s="634">
        <v>463949</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358</v>
      </c>
      <c r="CG45" s="626"/>
      <c r="CH45" s="626"/>
      <c r="CI45" s="626"/>
      <c r="CJ45" s="626"/>
      <c r="CK45" s="626"/>
      <c r="CL45" s="626"/>
      <c r="CM45" s="626"/>
      <c r="CN45" s="626"/>
      <c r="CO45" s="626"/>
      <c r="CP45" s="626"/>
      <c r="CQ45" s="627"/>
      <c r="CR45" s="628">
        <v>784299</v>
      </c>
      <c r="CS45" s="639"/>
      <c r="CT45" s="639"/>
      <c r="CU45" s="639"/>
      <c r="CV45" s="639"/>
      <c r="CW45" s="639"/>
      <c r="CX45" s="639"/>
      <c r="CY45" s="640"/>
      <c r="CZ45" s="631">
        <v>4.5</v>
      </c>
      <c r="DA45" s="641"/>
      <c r="DB45" s="641"/>
      <c r="DC45" s="642"/>
      <c r="DD45" s="634">
        <v>16211</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360</v>
      </c>
      <c r="CG46" s="626"/>
      <c r="CH46" s="626"/>
      <c r="CI46" s="626"/>
      <c r="CJ46" s="626"/>
      <c r="CK46" s="626"/>
      <c r="CL46" s="626"/>
      <c r="CM46" s="626"/>
      <c r="CN46" s="626"/>
      <c r="CO46" s="626"/>
      <c r="CP46" s="626"/>
      <c r="CQ46" s="627"/>
      <c r="CR46" s="628">
        <v>2071936</v>
      </c>
      <c r="CS46" s="629"/>
      <c r="CT46" s="629"/>
      <c r="CU46" s="629"/>
      <c r="CV46" s="629"/>
      <c r="CW46" s="629"/>
      <c r="CX46" s="629"/>
      <c r="CY46" s="630"/>
      <c r="CZ46" s="631">
        <v>12</v>
      </c>
      <c r="DA46" s="632"/>
      <c r="DB46" s="632"/>
      <c r="DC46" s="633"/>
      <c r="DD46" s="634">
        <v>445818</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2">
      <c r="B47" s="638" t="s">
        <v>361</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362</v>
      </c>
      <c r="CG47" s="626"/>
      <c r="CH47" s="626"/>
      <c r="CI47" s="626"/>
      <c r="CJ47" s="626"/>
      <c r="CK47" s="626"/>
      <c r="CL47" s="626"/>
      <c r="CM47" s="626"/>
      <c r="CN47" s="626"/>
      <c r="CO47" s="626"/>
      <c r="CP47" s="626"/>
      <c r="CQ47" s="627"/>
      <c r="CR47" s="628" t="s">
        <v>129</v>
      </c>
      <c r="CS47" s="639"/>
      <c r="CT47" s="639"/>
      <c r="CU47" s="639"/>
      <c r="CV47" s="639"/>
      <c r="CW47" s="639"/>
      <c r="CX47" s="639"/>
      <c r="CY47" s="640"/>
      <c r="CZ47" s="631" t="s">
        <v>129</v>
      </c>
      <c r="DA47" s="641"/>
      <c r="DB47" s="641"/>
      <c r="DC47" s="642"/>
      <c r="DD47" s="634" t="s">
        <v>129</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1" x14ac:dyDescent="0.2">
      <c r="B48" s="624" t="s">
        <v>363</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364</v>
      </c>
      <c r="CG48" s="626"/>
      <c r="CH48" s="626"/>
      <c r="CI48" s="626"/>
      <c r="CJ48" s="626"/>
      <c r="CK48" s="626"/>
      <c r="CL48" s="626"/>
      <c r="CM48" s="626"/>
      <c r="CN48" s="626"/>
      <c r="CO48" s="626"/>
      <c r="CP48" s="626"/>
      <c r="CQ48" s="627"/>
      <c r="CR48" s="628" t="s">
        <v>129</v>
      </c>
      <c r="CS48" s="629"/>
      <c r="CT48" s="629"/>
      <c r="CU48" s="629"/>
      <c r="CV48" s="629"/>
      <c r="CW48" s="629"/>
      <c r="CX48" s="629"/>
      <c r="CY48" s="630"/>
      <c r="CZ48" s="631" t="s">
        <v>129</v>
      </c>
      <c r="DA48" s="632"/>
      <c r="DB48" s="632"/>
      <c r="DC48" s="633"/>
      <c r="DD48" s="634" t="s">
        <v>129</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365</v>
      </c>
      <c r="CE49" s="606"/>
      <c r="CF49" s="606"/>
      <c r="CG49" s="606"/>
      <c r="CH49" s="606"/>
      <c r="CI49" s="606"/>
      <c r="CJ49" s="606"/>
      <c r="CK49" s="606"/>
      <c r="CL49" s="606"/>
      <c r="CM49" s="606"/>
      <c r="CN49" s="606"/>
      <c r="CO49" s="606"/>
      <c r="CP49" s="606"/>
      <c r="CQ49" s="607"/>
      <c r="CR49" s="608">
        <v>17287529</v>
      </c>
      <c r="CS49" s="609"/>
      <c r="CT49" s="609"/>
      <c r="CU49" s="609"/>
      <c r="CV49" s="609"/>
      <c r="CW49" s="609"/>
      <c r="CX49" s="609"/>
      <c r="CY49" s="610"/>
      <c r="CZ49" s="611">
        <v>100</v>
      </c>
      <c r="DA49" s="612"/>
      <c r="DB49" s="612"/>
      <c r="DC49" s="613"/>
      <c r="DD49" s="614">
        <v>9888472</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1"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Rxr1JnRnfIS/jbWgvcoAXoXDayoLv/xaa6Y6Wc+CdBt/HUeNRONYE9ZYqdijyM9iSuO2pCg7R68FqGkIocWSw==" saltValue="nlMKU/hMW7NVk/3+PX3E3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49" t="s">
        <v>366</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367</v>
      </c>
      <c r="DK2" s="751"/>
      <c r="DL2" s="751"/>
      <c r="DM2" s="751"/>
      <c r="DN2" s="751"/>
      <c r="DO2" s="752"/>
      <c r="DP2" s="224"/>
      <c r="DQ2" s="750" t="s">
        <v>368</v>
      </c>
      <c r="DR2" s="751"/>
      <c r="DS2" s="751"/>
      <c r="DT2" s="751"/>
      <c r="DU2" s="751"/>
      <c r="DV2" s="751"/>
      <c r="DW2" s="751"/>
      <c r="DX2" s="751"/>
      <c r="DY2" s="751"/>
      <c r="DZ2" s="752"/>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53" t="s">
        <v>369</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370</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2">
      <c r="A5" s="755" t="s">
        <v>371</v>
      </c>
      <c r="B5" s="756"/>
      <c r="C5" s="756"/>
      <c r="D5" s="756"/>
      <c r="E5" s="756"/>
      <c r="F5" s="756"/>
      <c r="G5" s="756"/>
      <c r="H5" s="756"/>
      <c r="I5" s="756"/>
      <c r="J5" s="756"/>
      <c r="K5" s="756"/>
      <c r="L5" s="756"/>
      <c r="M5" s="756"/>
      <c r="N5" s="756"/>
      <c r="O5" s="756"/>
      <c r="P5" s="757"/>
      <c r="Q5" s="761" t="s">
        <v>372</v>
      </c>
      <c r="R5" s="762"/>
      <c r="S5" s="762"/>
      <c r="T5" s="762"/>
      <c r="U5" s="763"/>
      <c r="V5" s="761" t="s">
        <v>373</v>
      </c>
      <c r="W5" s="762"/>
      <c r="X5" s="762"/>
      <c r="Y5" s="762"/>
      <c r="Z5" s="763"/>
      <c r="AA5" s="761" t="s">
        <v>374</v>
      </c>
      <c r="AB5" s="762"/>
      <c r="AC5" s="762"/>
      <c r="AD5" s="762"/>
      <c r="AE5" s="762"/>
      <c r="AF5" s="767" t="s">
        <v>375</v>
      </c>
      <c r="AG5" s="762"/>
      <c r="AH5" s="762"/>
      <c r="AI5" s="762"/>
      <c r="AJ5" s="768"/>
      <c r="AK5" s="762" t="s">
        <v>376</v>
      </c>
      <c r="AL5" s="762"/>
      <c r="AM5" s="762"/>
      <c r="AN5" s="762"/>
      <c r="AO5" s="763"/>
      <c r="AP5" s="761" t="s">
        <v>377</v>
      </c>
      <c r="AQ5" s="762"/>
      <c r="AR5" s="762"/>
      <c r="AS5" s="762"/>
      <c r="AT5" s="763"/>
      <c r="AU5" s="761" t="s">
        <v>378</v>
      </c>
      <c r="AV5" s="762"/>
      <c r="AW5" s="762"/>
      <c r="AX5" s="762"/>
      <c r="AY5" s="768"/>
      <c r="AZ5" s="228"/>
      <c r="BA5" s="228"/>
      <c r="BB5" s="228"/>
      <c r="BC5" s="228"/>
      <c r="BD5" s="228"/>
      <c r="BE5" s="229"/>
      <c r="BF5" s="229"/>
      <c r="BG5" s="229"/>
      <c r="BH5" s="229"/>
      <c r="BI5" s="229"/>
      <c r="BJ5" s="229"/>
      <c r="BK5" s="229"/>
      <c r="BL5" s="229"/>
      <c r="BM5" s="229"/>
      <c r="BN5" s="229"/>
      <c r="BO5" s="229"/>
      <c r="BP5" s="229"/>
      <c r="BQ5" s="755" t="s">
        <v>379</v>
      </c>
      <c r="BR5" s="756"/>
      <c r="BS5" s="756"/>
      <c r="BT5" s="756"/>
      <c r="BU5" s="756"/>
      <c r="BV5" s="756"/>
      <c r="BW5" s="756"/>
      <c r="BX5" s="756"/>
      <c r="BY5" s="756"/>
      <c r="BZ5" s="756"/>
      <c r="CA5" s="756"/>
      <c r="CB5" s="756"/>
      <c r="CC5" s="756"/>
      <c r="CD5" s="756"/>
      <c r="CE5" s="756"/>
      <c r="CF5" s="756"/>
      <c r="CG5" s="757"/>
      <c r="CH5" s="761" t="s">
        <v>380</v>
      </c>
      <c r="CI5" s="762"/>
      <c r="CJ5" s="762"/>
      <c r="CK5" s="762"/>
      <c r="CL5" s="763"/>
      <c r="CM5" s="761" t="s">
        <v>381</v>
      </c>
      <c r="CN5" s="762"/>
      <c r="CO5" s="762"/>
      <c r="CP5" s="762"/>
      <c r="CQ5" s="763"/>
      <c r="CR5" s="761" t="s">
        <v>382</v>
      </c>
      <c r="CS5" s="762"/>
      <c r="CT5" s="762"/>
      <c r="CU5" s="762"/>
      <c r="CV5" s="763"/>
      <c r="CW5" s="761" t="s">
        <v>383</v>
      </c>
      <c r="CX5" s="762"/>
      <c r="CY5" s="762"/>
      <c r="CZ5" s="762"/>
      <c r="DA5" s="763"/>
      <c r="DB5" s="761" t="s">
        <v>384</v>
      </c>
      <c r="DC5" s="762"/>
      <c r="DD5" s="762"/>
      <c r="DE5" s="762"/>
      <c r="DF5" s="763"/>
      <c r="DG5" s="791" t="s">
        <v>385</v>
      </c>
      <c r="DH5" s="792"/>
      <c r="DI5" s="792"/>
      <c r="DJ5" s="792"/>
      <c r="DK5" s="793"/>
      <c r="DL5" s="791" t="s">
        <v>386</v>
      </c>
      <c r="DM5" s="792"/>
      <c r="DN5" s="792"/>
      <c r="DO5" s="792"/>
      <c r="DP5" s="793"/>
      <c r="DQ5" s="761" t="s">
        <v>387</v>
      </c>
      <c r="DR5" s="762"/>
      <c r="DS5" s="762"/>
      <c r="DT5" s="762"/>
      <c r="DU5" s="763"/>
      <c r="DV5" s="761" t="s">
        <v>378</v>
      </c>
      <c r="DW5" s="762"/>
      <c r="DX5" s="762"/>
      <c r="DY5" s="762"/>
      <c r="DZ5" s="768"/>
      <c r="EA5" s="230"/>
    </row>
    <row r="6" spans="1:131" s="231" customFormat="1" ht="26.25" customHeight="1" thickBot="1" x14ac:dyDescent="0.25">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2">
      <c r="A7" s="232">
        <v>1</v>
      </c>
      <c r="B7" s="777" t="s">
        <v>388</v>
      </c>
      <c r="C7" s="778"/>
      <c r="D7" s="778"/>
      <c r="E7" s="778"/>
      <c r="F7" s="778"/>
      <c r="G7" s="778"/>
      <c r="H7" s="778"/>
      <c r="I7" s="778"/>
      <c r="J7" s="778"/>
      <c r="K7" s="778"/>
      <c r="L7" s="778"/>
      <c r="M7" s="778"/>
      <c r="N7" s="778"/>
      <c r="O7" s="778"/>
      <c r="P7" s="779"/>
      <c r="Q7" s="780">
        <v>18614</v>
      </c>
      <c r="R7" s="781"/>
      <c r="S7" s="781"/>
      <c r="T7" s="781"/>
      <c r="U7" s="781"/>
      <c r="V7" s="781">
        <v>17295</v>
      </c>
      <c r="W7" s="781"/>
      <c r="X7" s="781"/>
      <c r="Y7" s="781"/>
      <c r="Z7" s="781"/>
      <c r="AA7" s="781">
        <v>1319</v>
      </c>
      <c r="AB7" s="781"/>
      <c r="AC7" s="781"/>
      <c r="AD7" s="781"/>
      <c r="AE7" s="782"/>
      <c r="AF7" s="783">
        <v>971</v>
      </c>
      <c r="AG7" s="784"/>
      <c r="AH7" s="784"/>
      <c r="AI7" s="784"/>
      <c r="AJ7" s="785"/>
      <c r="AK7" s="786">
        <v>1671</v>
      </c>
      <c r="AL7" s="787"/>
      <c r="AM7" s="787"/>
      <c r="AN7" s="787"/>
      <c r="AO7" s="787"/>
      <c r="AP7" s="787">
        <v>11824</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t="s">
        <v>605</v>
      </c>
      <c r="BS7" s="774" t="s">
        <v>594</v>
      </c>
      <c r="BT7" s="775"/>
      <c r="BU7" s="775"/>
      <c r="BV7" s="775"/>
      <c r="BW7" s="775"/>
      <c r="BX7" s="775"/>
      <c r="BY7" s="775"/>
      <c r="BZ7" s="775"/>
      <c r="CA7" s="775"/>
      <c r="CB7" s="775"/>
      <c r="CC7" s="775"/>
      <c r="CD7" s="775"/>
      <c r="CE7" s="775"/>
      <c r="CF7" s="775"/>
      <c r="CG7" s="790"/>
      <c r="CH7" s="771">
        <v>6</v>
      </c>
      <c r="CI7" s="772"/>
      <c r="CJ7" s="772"/>
      <c r="CK7" s="772"/>
      <c r="CL7" s="773"/>
      <c r="CM7" s="771">
        <v>138</v>
      </c>
      <c r="CN7" s="772"/>
      <c r="CO7" s="772"/>
      <c r="CP7" s="772"/>
      <c r="CQ7" s="773"/>
      <c r="CR7" s="771">
        <v>5</v>
      </c>
      <c r="CS7" s="772"/>
      <c r="CT7" s="772"/>
      <c r="CU7" s="772"/>
      <c r="CV7" s="773"/>
      <c r="CW7" s="771" t="s">
        <v>598</v>
      </c>
      <c r="CX7" s="772"/>
      <c r="CY7" s="772"/>
      <c r="CZ7" s="772"/>
      <c r="DA7" s="773"/>
      <c r="DB7" s="771">
        <v>214</v>
      </c>
      <c r="DC7" s="772"/>
      <c r="DD7" s="772"/>
      <c r="DE7" s="772"/>
      <c r="DF7" s="773"/>
      <c r="DG7" s="771" t="s">
        <v>598</v>
      </c>
      <c r="DH7" s="772"/>
      <c r="DI7" s="772"/>
      <c r="DJ7" s="772"/>
      <c r="DK7" s="773"/>
      <c r="DL7" s="771" t="s">
        <v>598</v>
      </c>
      <c r="DM7" s="772"/>
      <c r="DN7" s="772"/>
      <c r="DO7" s="772"/>
      <c r="DP7" s="773"/>
      <c r="DQ7" s="771">
        <v>98</v>
      </c>
      <c r="DR7" s="772"/>
      <c r="DS7" s="772"/>
      <c r="DT7" s="772"/>
      <c r="DU7" s="773"/>
      <c r="DV7" s="774"/>
      <c r="DW7" s="775"/>
      <c r="DX7" s="775"/>
      <c r="DY7" s="775"/>
      <c r="DZ7" s="776"/>
      <c r="EA7" s="230"/>
    </row>
    <row r="8" spans="1:131" s="231" customFormat="1" ht="26.25" customHeight="1" x14ac:dyDescent="0.2">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595</v>
      </c>
      <c r="BT8" s="802"/>
      <c r="BU8" s="802"/>
      <c r="BV8" s="802"/>
      <c r="BW8" s="802"/>
      <c r="BX8" s="802"/>
      <c r="BY8" s="802"/>
      <c r="BZ8" s="802"/>
      <c r="CA8" s="802"/>
      <c r="CB8" s="802"/>
      <c r="CC8" s="802"/>
      <c r="CD8" s="802"/>
      <c r="CE8" s="802"/>
      <c r="CF8" s="802"/>
      <c r="CG8" s="803"/>
      <c r="CH8" s="804">
        <v>-1</v>
      </c>
      <c r="CI8" s="805"/>
      <c r="CJ8" s="805"/>
      <c r="CK8" s="805"/>
      <c r="CL8" s="806"/>
      <c r="CM8" s="804">
        <v>14</v>
      </c>
      <c r="CN8" s="805"/>
      <c r="CO8" s="805"/>
      <c r="CP8" s="805"/>
      <c r="CQ8" s="806"/>
      <c r="CR8" s="804">
        <v>20</v>
      </c>
      <c r="CS8" s="805"/>
      <c r="CT8" s="805"/>
      <c r="CU8" s="805"/>
      <c r="CV8" s="806"/>
      <c r="CW8" s="804">
        <v>6</v>
      </c>
      <c r="CX8" s="805"/>
      <c r="CY8" s="805"/>
      <c r="CZ8" s="805"/>
      <c r="DA8" s="806"/>
      <c r="DB8" s="804" t="s">
        <v>598</v>
      </c>
      <c r="DC8" s="805"/>
      <c r="DD8" s="805"/>
      <c r="DE8" s="805"/>
      <c r="DF8" s="806"/>
      <c r="DG8" s="804" t="s">
        <v>598</v>
      </c>
      <c r="DH8" s="805"/>
      <c r="DI8" s="805"/>
      <c r="DJ8" s="805"/>
      <c r="DK8" s="806"/>
      <c r="DL8" s="804" t="s">
        <v>598</v>
      </c>
      <c r="DM8" s="805"/>
      <c r="DN8" s="805"/>
      <c r="DO8" s="805"/>
      <c r="DP8" s="806"/>
      <c r="DQ8" s="804" t="s">
        <v>598</v>
      </c>
      <c r="DR8" s="805"/>
      <c r="DS8" s="805"/>
      <c r="DT8" s="805"/>
      <c r="DU8" s="806"/>
      <c r="DV8" s="801"/>
      <c r="DW8" s="802"/>
      <c r="DX8" s="802"/>
      <c r="DY8" s="802"/>
      <c r="DZ8" s="807"/>
      <c r="EA8" s="230"/>
    </row>
    <row r="9" spans="1:131" s="231" customFormat="1" ht="26.25" customHeight="1" x14ac:dyDescent="0.2">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596</v>
      </c>
      <c r="BT9" s="802"/>
      <c r="BU9" s="802"/>
      <c r="BV9" s="802"/>
      <c r="BW9" s="802"/>
      <c r="BX9" s="802"/>
      <c r="BY9" s="802"/>
      <c r="BZ9" s="802"/>
      <c r="CA9" s="802"/>
      <c r="CB9" s="802"/>
      <c r="CC9" s="802"/>
      <c r="CD9" s="802"/>
      <c r="CE9" s="802"/>
      <c r="CF9" s="802"/>
      <c r="CG9" s="803"/>
      <c r="CH9" s="804">
        <v>3</v>
      </c>
      <c r="CI9" s="805"/>
      <c r="CJ9" s="805"/>
      <c r="CK9" s="805"/>
      <c r="CL9" s="806"/>
      <c r="CM9" s="804">
        <v>32</v>
      </c>
      <c r="CN9" s="805"/>
      <c r="CO9" s="805"/>
      <c r="CP9" s="805"/>
      <c r="CQ9" s="806"/>
      <c r="CR9" s="804">
        <v>6</v>
      </c>
      <c r="CS9" s="805"/>
      <c r="CT9" s="805"/>
      <c r="CU9" s="805"/>
      <c r="CV9" s="806"/>
      <c r="CW9" s="804" t="s">
        <v>598</v>
      </c>
      <c r="CX9" s="805"/>
      <c r="CY9" s="805"/>
      <c r="CZ9" s="805"/>
      <c r="DA9" s="806"/>
      <c r="DB9" s="804" t="s">
        <v>598</v>
      </c>
      <c r="DC9" s="805"/>
      <c r="DD9" s="805"/>
      <c r="DE9" s="805"/>
      <c r="DF9" s="806"/>
      <c r="DG9" s="804" t="s">
        <v>598</v>
      </c>
      <c r="DH9" s="805"/>
      <c r="DI9" s="805"/>
      <c r="DJ9" s="805"/>
      <c r="DK9" s="806"/>
      <c r="DL9" s="804" t="s">
        <v>598</v>
      </c>
      <c r="DM9" s="805"/>
      <c r="DN9" s="805"/>
      <c r="DO9" s="805"/>
      <c r="DP9" s="806"/>
      <c r="DQ9" s="804" t="s">
        <v>598</v>
      </c>
      <c r="DR9" s="805"/>
      <c r="DS9" s="805"/>
      <c r="DT9" s="805"/>
      <c r="DU9" s="806"/>
      <c r="DV9" s="801"/>
      <c r="DW9" s="802"/>
      <c r="DX9" s="802"/>
      <c r="DY9" s="802"/>
      <c r="DZ9" s="807"/>
      <c r="EA9" s="230"/>
    </row>
    <row r="10" spans="1:131" s="231" customFormat="1" ht="26.25" customHeight="1" x14ac:dyDescent="0.2">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597</v>
      </c>
      <c r="BT10" s="802"/>
      <c r="BU10" s="802"/>
      <c r="BV10" s="802"/>
      <c r="BW10" s="802"/>
      <c r="BX10" s="802"/>
      <c r="BY10" s="802"/>
      <c r="BZ10" s="802"/>
      <c r="CA10" s="802"/>
      <c r="CB10" s="802"/>
      <c r="CC10" s="802"/>
      <c r="CD10" s="802"/>
      <c r="CE10" s="802"/>
      <c r="CF10" s="802"/>
      <c r="CG10" s="803"/>
      <c r="CH10" s="804">
        <v>-1</v>
      </c>
      <c r="CI10" s="805"/>
      <c r="CJ10" s="805"/>
      <c r="CK10" s="805"/>
      <c r="CL10" s="806"/>
      <c r="CM10" s="804">
        <v>54</v>
      </c>
      <c r="CN10" s="805"/>
      <c r="CO10" s="805"/>
      <c r="CP10" s="805"/>
      <c r="CQ10" s="806"/>
      <c r="CR10" s="804">
        <v>16</v>
      </c>
      <c r="CS10" s="805"/>
      <c r="CT10" s="805"/>
      <c r="CU10" s="805"/>
      <c r="CV10" s="806"/>
      <c r="CW10" s="804">
        <v>1</v>
      </c>
      <c r="CX10" s="805"/>
      <c r="CY10" s="805"/>
      <c r="CZ10" s="805"/>
      <c r="DA10" s="806"/>
      <c r="DB10" s="804" t="s">
        <v>598</v>
      </c>
      <c r="DC10" s="805"/>
      <c r="DD10" s="805"/>
      <c r="DE10" s="805"/>
      <c r="DF10" s="806"/>
      <c r="DG10" s="804" t="s">
        <v>598</v>
      </c>
      <c r="DH10" s="805"/>
      <c r="DI10" s="805"/>
      <c r="DJ10" s="805"/>
      <c r="DK10" s="806"/>
      <c r="DL10" s="804" t="s">
        <v>598</v>
      </c>
      <c r="DM10" s="805"/>
      <c r="DN10" s="805"/>
      <c r="DO10" s="805"/>
      <c r="DP10" s="806"/>
      <c r="DQ10" s="804" t="s">
        <v>598</v>
      </c>
      <c r="DR10" s="805"/>
      <c r="DS10" s="805"/>
      <c r="DT10" s="805"/>
      <c r="DU10" s="806"/>
      <c r="DV10" s="801"/>
      <c r="DW10" s="802"/>
      <c r="DX10" s="802"/>
      <c r="DY10" s="802"/>
      <c r="DZ10" s="807"/>
      <c r="EA10" s="230"/>
    </row>
    <row r="11" spans="1:131" s="231" customFormat="1" ht="26.25" customHeight="1" x14ac:dyDescent="0.2">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2">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2">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2">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2">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2">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2">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2">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2">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2">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5">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2">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389</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5">
      <c r="A23" s="236" t="s">
        <v>390</v>
      </c>
      <c r="B23" s="817" t="s">
        <v>391</v>
      </c>
      <c r="C23" s="818"/>
      <c r="D23" s="818"/>
      <c r="E23" s="818"/>
      <c r="F23" s="818"/>
      <c r="G23" s="818"/>
      <c r="H23" s="818"/>
      <c r="I23" s="818"/>
      <c r="J23" s="818"/>
      <c r="K23" s="818"/>
      <c r="L23" s="818"/>
      <c r="M23" s="818"/>
      <c r="N23" s="818"/>
      <c r="O23" s="818"/>
      <c r="P23" s="819"/>
      <c r="Q23" s="820">
        <v>18614</v>
      </c>
      <c r="R23" s="821"/>
      <c r="S23" s="821"/>
      <c r="T23" s="821"/>
      <c r="U23" s="821"/>
      <c r="V23" s="821">
        <v>17295</v>
      </c>
      <c r="W23" s="821"/>
      <c r="X23" s="821"/>
      <c r="Y23" s="821"/>
      <c r="Z23" s="821"/>
      <c r="AA23" s="821">
        <v>1319</v>
      </c>
      <c r="AB23" s="821"/>
      <c r="AC23" s="821"/>
      <c r="AD23" s="821"/>
      <c r="AE23" s="822"/>
      <c r="AF23" s="823">
        <v>971</v>
      </c>
      <c r="AG23" s="821"/>
      <c r="AH23" s="821"/>
      <c r="AI23" s="821"/>
      <c r="AJ23" s="824"/>
      <c r="AK23" s="825"/>
      <c r="AL23" s="826"/>
      <c r="AM23" s="826"/>
      <c r="AN23" s="826"/>
      <c r="AO23" s="826"/>
      <c r="AP23" s="821">
        <v>11824</v>
      </c>
      <c r="AQ23" s="821"/>
      <c r="AR23" s="821"/>
      <c r="AS23" s="821"/>
      <c r="AT23" s="821"/>
      <c r="AU23" s="837"/>
      <c r="AV23" s="837"/>
      <c r="AW23" s="837"/>
      <c r="AX23" s="837"/>
      <c r="AY23" s="838"/>
      <c r="AZ23" s="839" t="s">
        <v>129</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2">
      <c r="A24" s="836" t="s">
        <v>392</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5">
      <c r="A25" s="753" t="s">
        <v>393</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2">
      <c r="A26" s="755" t="s">
        <v>371</v>
      </c>
      <c r="B26" s="756"/>
      <c r="C26" s="756"/>
      <c r="D26" s="756"/>
      <c r="E26" s="756"/>
      <c r="F26" s="756"/>
      <c r="G26" s="756"/>
      <c r="H26" s="756"/>
      <c r="I26" s="756"/>
      <c r="J26" s="756"/>
      <c r="K26" s="756"/>
      <c r="L26" s="756"/>
      <c r="M26" s="756"/>
      <c r="N26" s="756"/>
      <c r="O26" s="756"/>
      <c r="P26" s="757"/>
      <c r="Q26" s="761" t="s">
        <v>394</v>
      </c>
      <c r="R26" s="762"/>
      <c r="S26" s="762"/>
      <c r="T26" s="762"/>
      <c r="U26" s="763"/>
      <c r="V26" s="761" t="s">
        <v>395</v>
      </c>
      <c r="W26" s="762"/>
      <c r="X26" s="762"/>
      <c r="Y26" s="762"/>
      <c r="Z26" s="763"/>
      <c r="AA26" s="761" t="s">
        <v>396</v>
      </c>
      <c r="AB26" s="762"/>
      <c r="AC26" s="762"/>
      <c r="AD26" s="762"/>
      <c r="AE26" s="762"/>
      <c r="AF26" s="842" t="s">
        <v>397</v>
      </c>
      <c r="AG26" s="843"/>
      <c r="AH26" s="843"/>
      <c r="AI26" s="843"/>
      <c r="AJ26" s="844"/>
      <c r="AK26" s="762" t="s">
        <v>398</v>
      </c>
      <c r="AL26" s="762"/>
      <c r="AM26" s="762"/>
      <c r="AN26" s="762"/>
      <c r="AO26" s="763"/>
      <c r="AP26" s="761" t="s">
        <v>399</v>
      </c>
      <c r="AQ26" s="762"/>
      <c r="AR26" s="762"/>
      <c r="AS26" s="762"/>
      <c r="AT26" s="763"/>
      <c r="AU26" s="761" t="s">
        <v>400</v>
      </c>
      <c r="AV26" s="762"/>
      <c r="AW26" s="762"/>
      <c r="AX26" s="762"/>
      <c r="AY26" s="763"/>
      <c r="AZ26" s="761" t="s">
        <v>401</v>
      </c>
      <c r="BA26" s="762"/>
      <c r="BB26" s="762"/>
      <c r="BC26" s="762"/>
      <c r="BD26" s="763"/>
      <c r="BE26" s="761" t="s">
        <v>378</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5">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2">
      <c r="A28" s="238">
        <v>1</v>
      </c>
      <c r="B28" s="777" t="s">
        <v>402</v>
      </c>
      <c r="C28" s="778"/>
      <c r="D28" s="778"/>
      <c r="E28" s="778"/>
      <c r="F28" s="778"/>
      <c r="G28" s="778"/>
      <c r="H28" s="778"/>
      <c r="I28" s="778"/>
      <c r="J28" s="778"/>
      <c r="K28" s="778"/>
      <c r="L28" s="778"/>
      <c r="M28" s="778"/>
      <c r="N28" s="778"/>
      <c r="O28" s="778"/>
      <c r="P28" s="779"/>
      <c r="Q28" s="850">
        <v>3751</v>
      </c>
      <c r="R28" s="851"/>
      <c r="S28" s="851"/>
      <c r="T28" s="851"/>
      <c r="U28" s="851"/>
      <c r="V28" s="851">
        <v>3680</v>
      </c>
      <c r="W28" s="851"/>
      <c r="X28" s="851"/>
      <c r="Y28" s="851"/>
      <c r="Z28" s="851"/>
      <c r="AA28" s="851">
        <v>71</v>
      </c>
      <c r="AB28" s="851"/>
      <c r="AC28" s="851"/>
      <c r="AD28" s="851"/>
      <c r="AE28" s="852"/>
      <c r="AF28" s="853">
        <v>71</v>
      </c>
      <c r="AG28" s="851"/>
      <c r="AH28" s="851"/>
      <c r="AI28" s="851"/>
      <c r="AJ28" s="854"/>
      <c r="AK28" s="855">
        <v>284</v>
      </c>
      <c r="AL28" s="856"/>
      <c r="AM28" s="856"/>
      <c r="AN28" s="856"/>
      <c r="AO28" s="856"/>
      <c r="AP28" s="856" t="s">
        <v>581</v>
      </c>
      <c r="AQ28" s="856"/>
      <c r="AR28" s="856"/>
      <c r="AS28" s="856"/>
      <c r="AT28" s="856"/>
      <c r="AU28" s="856" t="s">
        <v>581</v>
      </c>
      <c r="AV28" s="856"/>
      <c r="AW28" s="856"/>
      <c r="AX28" s="856"/>
      <c r="AY28" s="856"/>
      <c r="AZ28" s="857"/>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2">
      <c r="A29" s="238">
        <v>2</v>
      </c>
      <c r="B29" s="808" t="s">
        <v>403</v>
      </c>
      <c r="C29" s="809"/>
      <c r="D29" s="809"/>
      <c r="E29" s="809"/>
      <c r="F29" s="809"/>
      <c r="G29" s="809"/>
      <c r="H29" s="809"/>
      <c r="I29" s="809"/>
      <c r="J29" s="809"/>
      <c r="K29" s="809"/>
      <c r="L29" s="809"/>
      <c r="M29" s="809"/>
      <c r="N29" s="809"/>
      <c r="O29" s="809"/>
      <c r="P29" s="810"/>
      <c r="Q29" s="811">
        <v>2696</v>
      </c>
      <c r="R29" s="812"/>
      <c r="S29" s="812"/>
      <c r="T29" s="812"/>
      <c r="U29" s="812"/>
      <c r="V29" s="812">
        <v>2590</v>
      </c>
      <c r="W29" s="812"/>
      <c r="X29" s="812"/>
      <c r="Y29" s="812"/>
      <c r="Z29" s="812"/>
      <c r="AA29" s="812">
        <v>106</v>
      </c>
      <c r="AB29" s="812"/>
      <c r="AC29" s="812"/>
      <c r="AD29" s="812"/>
      <c r="AE29" s="813"/>
      <c r="AF29" s="814">
        <v>106</v>
      </c>
      <c r="AG29" s="815"/>
      <c r="AH29" s="815"/>
      <c r="AI29" s="815"/>
      <c r="AJ29" s="816"/>
      <c r="AK29" s="862">
        <v>393</v>
      </c>
      <c r="AL29" s="858"/>
      <c r="AM29" s="858"/>
      <c r="AN29" s="858"/>
      <c r="AO29" s="858"/>
      <c r="AP29" s="858" t="s">
        <v>581</v>
      </c>
      <c r="AQ29" s="858"/>
      <c r="AR29" s="858"/>
      <c r="AS29" s="858"/>
      <c r="AT29" s="858"/>
      <c r="AU29" s="858" t="s">
        <v>581</v>
      </c>
      <c r="AV29" s="858"/>
      <c r="AW29" s="858"/>
      <c r="AX29" s="858"/>
      <c r="AY29" s="858"/>
      <c r="AZ29" s="859"/>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2">
      <c r="A30" s="238">
        <v>3</v>
      </c>
      <c r="B30" s="808" t="s">
        <v>404</v>
      </c>
      <c r="C30" s="809"/>
      <c r="D30" s="809"/>
      <c r="E30" s="809"/>
      <c r="F30" s="809"/>
      <c r="G30" s="809"/>
      <c r="H30" s="809"/>
      <c r="I30" s="809"/>
      <c r="J30" s="809"/>
      <c r="K30" s="809"/>
      <c r="L30" s="809"/>
      <c r="M30" s="809"/>
      <c r="N30" s="809"/>
      <c r="O30" s="809"/>
      <c r="P30" s="810"/>
      <c r="Q30" s="811">
        <v>26</v>
      </c>
      <c r="R30" s="812"/>
      <c r="S30" s="812"/>
      <c r="T30" s="812"/>
      <c r="U30" s="812"/>
      <c r="V30" s="812">
        <v>26</v>
      </c>
      <c r="W30" s="812"/>
      <c r="X30" s="812"/>
      <c r="Y30" s="812"/>
      <c r="Z30" s="812"/>
      <c r="AA30" s="812">
        <v>0</v>
      </c>
      <c r="AB30" s="812"/>
      <c r="AC30" s="812"/>
      <c r="AD30" s="812"/>
      <c r="AE30" s="813"/>
      <c r="AF30" s="814">
        <v>0</v>
      </c>
      <c r="AG30" s="815"/>
      <c r="AH30" s="815"/>
      <c r="AI30" s="815"/>
      <c r="AJ30" s="816"/>
      <c r="AK30" s="862">
        <v>5</v>
      </c>
      <c r="AL30" s="858"/>
      <c r="AM30" s="858"/>
      <c r="AN30" s="858"/>
      <c r="AO30" s="858"/>
      <c r="AP30" s="858" t="s">
        <v>581</v>
      </c>
      <c r="AQ30" s="858"/>
      <c r="AR30" s="858"/>
      <c r="AS30" s="858"/>
      <c r="AT30" s="858"/>
      <c r="AU30" s="858" t="s">
        <v>581</v>
      </c>
      <c r="AV30" s="858"/>
      <c r="AW30" s="858"/>
      <c r="AX30" s="858"/>
      <c r="AY30" s="858"/>
      <c r="AZ30" s="859"/>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2">
      <c r="A31" s="238">
        <v>4</v>
      </c>
      <c r="B31" s="808" t="s">
        <v>405</v>
      </c>
      <c r="C31" s="809"/>
      <c r="D31" s="809"/>
      <c r="E31" s="809"/>
      <c r="F31" s="809"/>
      <c r="G31" s="809"/>
      <c r="H31" s="809"/>
      <c r="I31" s="809"/>
      <c r="J31" s="809"/>
      <c r="K31" s="809"/>
      <c r="L31" s="809"/>
      <c r="M31" s="809"/>
      <c r="N31" s="809"/>
      <c r="O31" s="809"/>
      <c r="P31" s="810"/>
      <c r="Q31" s="811">
        <v>493</v>
      </c>
      <c r="R31" s="812"/>
      <c r="S31" s="812"/>
      <c r="T31" s="812"/>
      <c r="U31" s="812"/>
      <c r="V31" s="812">
        <v>493</v>
      </c>
      <c r="W31" s="812"/>
      <c r="X31" s="812"/>
      <c r="Y31" s="812"/>
      <c r="Z31" s="812"/>
      <c r="AA31" s="812">
        <v>1</v>
      </c>
      <c r="AB31" s="812"/>
      <c r="AC31" s="812"/>
      <c r="AD31" s="812"/>
      <c r="AE31" s="813"/>
      <c r="AF31" s="814">
        <v>1</v>
      </c>
      <c r="AG31" s="815"/>
      <c r="AH31" s="815"/>
      <c r="AI31" s="815"/>
      <c r="AJ31" s="816"/>
      <c r="AK31" s="862">
        <v>117</v>
      </c>
      <c r="AL31" s="858"/>
      <c r="AM31" s="858"/>
      <c r="AN31" s="858"/>
      <c r="AO31" s="858"/>
      <c r="AP31" s="858" t="s">
        <v>581</v>
      </c>
      <c r="AQ31" s="858"/>
      <c r="AR31" s="858"/>
      <c r="AS31" s="858"/>
      <c r="AT31" s="858"/>
      <c r="AU31" s="858" t="s">
        <v>581</v>
      </c>
      <c r="AV31" s="858"/>
      <c r="AW31" s="858"/>
      <c r="AX31" s="858"/>
      <c r="AY31" s="858"/>
      <c r="AZ31" s="859"/>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2">
      <c r="A32" s="238">
        <v>5</v>
      </c>
      <c r="B32" s="808" t="s">
        <v>406</v>
      </c>
      <c r="C32" s="809"/>
      <c r="D32" s="809"/>
      <c r="E32" s="809"/>
      <c r="F32" s="809"/>
      <c r="G32" s="809"/>
      <c r="H32" s="809"/>
      <c r="I32" s="809"/>
      <c r="J32" s="809"/>
      <c r="K32" s="809"/>
      <c r="L32" s="809"/>
      <c r="M32" s="809"/>
      <c r="N32" s="809"/>
      <c r="O32" s="809"/>
      <c r="P32" s="810"/>
      <c r="Q32" s="811">
        <v>222</v>
      </c>
      <c r="R32" s="812"/>
      <c r="S32" s="812"/>
      <c r="T32" s="812"/>
      <c r="U32" s="812"/>
      <c r="V32" s="812">
        <v>40</v>
      </c>
      <c r="W32" s="812"/>
      <c r="X32" s="812"/>
      <c r="Y32" s="812"/>
      <c r="Z32" s="812"/>
      <c r="AA32" s="812">
        <v>182</v>
      </c>
      <c r="AB32" s="812"/>
      <c r="AC32" s="812"/>
      <c r="AD32" s="812"/>
      <c r="AE32" s="813"/>
      <c r="AF32" s="814">
        <v>182</v>
      </c>
      <c r="AG32" s="815"/>
      <c r="AH32" s="815"/>
      <c r="AI32" s="815"/>
      <c r="AJ32" s="816"/>
      <c r="AK32" s="862">
        <v>473</v>
      </c>
      <c r="AL32" s="858"/>
      <c r="AM32" s="858"/>
      <c r="AN32" s="858"/>
      <c r="AO32" s="858"/>
      <c r="AP32" s="858">
        <v>4717</v>
      </c>
      <c r="AQ32" s="858"/>
      <c r="AR32" s="858"/>
      <c r="AS32" s="858"/>
      <c r="AT32" s="858"/>
      <c r="AU32" s="858">
        <v>3844</v>
      </c>
      <c r="AV32" s="858"/>
      <c r="AW32" s="858"/>
      <c r="AX32" s="858"/>
      <c r="AY32" s="858"/>
      <c r="AZ32" s="859" t="s">
        <v>581</v>
      </c>
      <c r="BA32" s="859"/>
      <c r="BB32" s="859"/>
      <c r="BC32" s="859"/>
      <c r="BD32" s="859"/>
      <c r="BE32" s="860" t="s">
        <v>407</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2">
      <c r="A33" s="238">
        <v>6</v>
      </c>
      <c r="B33" s="808" t="s">
        <v>408</v>
      </c>
      <c r="C33" s="809"/>
      <c r="D33" s="809"/>
      <c r="E33" s="809"/>
      <c r="F33" s="809"/>
      <c r="G33" s="809"/>
      <c r="H33" s="809"/>
      <c r="I33" s="809"/>
      <c r="J33" s="809"/>
      <c r="K33" s="809"/>
      <c r="L33" s="809"/>
      <c r="M33" s="809"/>
      <c r="N33" s="809"/>
      <c r="O33" s="809"/>
      <c r="P33" s="810"/>
      <c r="Q33" s="811">
        <v>26</v>
      </c>
      <c r="R33" s="812"/>
      <c r="S33" s="812"/>
      <c r="T33" s="812"/>
      <c r="U33" s="812"/>
      <c r="V33" s="812">
        <v>24</v>
      </c>
      <c r="W33" s="812"/>
      <c r="X33" s="812"/>
      <c r="Y33" s="812"/>
      <c r="Z33" s="812"/>
      <c r="AA33" s="812">
        <v>2</v>
      </c>
      <c r="AB33" s="812"/>
      <c r="AC33" s="812"/>
      <c r="AD33" s="812"/>
      <c r="AE33" s="813"/>
      <c r="AF33" s="814">
        <v>2</v>
      </c>
      <c r="AG33" s="815"/>
      <c r="AH33" s="815"/>
      <c r="AI33" s="815"/>
      <c r="AJ33" s="816"/>
      <c r="AK33" s="862">
        <v>18</v>
      </c>
      <c r="AL33" s="858"/>
      <c r="AM33" s="858"/>
      <c r="AN33" s="858"/>
      <c r="AO33" s="858"/>
      <c r="AP33" s="858">
        <v>111</v>
      </c>
      <c r="AQ33" s="858"/>
      <c r="AR33" s="858"/>
      <c r="AS33" s="858"/>
      <c r="AT33" s="858"/>
      <c r="AU33" s="858">
        <v>111</v>
      </c>
      <c r="AV33" s="858"/>
      <c r="AW33" s="858"/>
      <c r="AX33" s="858"/>
      <c r="AY33" s="858"/>
      <c r="AZ33" s="859" t="s">
        <v>581</v>
      </c>
      <c r="BA33" s="859"/>
      <c r="BB33" s="859"/>
      <c r="BC33" s="859"/>
      <c r="BD33" s="859"/>
      <c r="BE33" s="860" t="s">
        <v>409</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2">
      <c r="A34" s="238">
        <v>7</v>
      </c>
      <c r="B34" s="808" t="s">
        <v>410</v>
      </c>
      <c r="C34" s="809"/>
      <c r="D34" s="809"/>
      <c r="E34" s="809"/>
      <c r="F34" s="809"/>
      <c r="G34" s="809"/>
      <c r="H34" s="809"/>
      <c r="I34" s="809"/>
      <c r="J34" s="809"/>
      <c r="K34" s="809"/>
      <c r="L34" s="809"/>
      <c r="M34" s="809"/>
      <c r="N34" s="809"/>
      <c r="O34" s="809"/>
      <c r="P34" s="810"/>
      <c r="Q34" s="811">
        <v>149</v>
      </c>
      <c r="R34" s="812"/>
      <c r="S34" s="812"/>
      <c r="T34" s="812"/>
      <c r="U34" s="812"/>
      <c r="V34" s="812">
        <v>148</v>
      </c>
      <c r="W34" s="812"/>
      <c r="X34" s="812"/>
      <c r="Y34" s="812"/>
      <c r="Z34" s="812"/>
      <c r="AA34" s="812">
        <v>1</v>
      </c>
      <c r="AB34" s="812"/>
      <c r="AC34" s="812"/>
      <c r="AD34" s="812"/>
      <c r="AE34" s="813"/>
      <c r="AF34" s="814">
        <v>1</v>
      </c>
      <c r="AG34" s="815"/>
      <c r="AH34" s="815"/>
      <c r="AI34" s="815"/>
      <c r="AJ34" s="816"/>
      <c r="AK34" s="862">
        <v>21</v>
      </c>
      <c r="AL34" s="858"/>
      <c r="AM34" s="858"/>
      <c r="AN34" s="858"/>
      <c r="AO34" s="858"/>
      <c r="AP34" s="858" t="s">
        <v>581</v>
      </c>
      <c r="AQ34" s="858"/>
      <c r="AR34" s="858"/>
      <c r="AS34" s="858"/>
      <c r="AT34" s="858"/>
      <c r="AU34" s="858" t="s">
        <v>581</v>
      </c>
      <c r="AV34" s="858"/>
      <c r="AW34" s="858"/>
      <c r="AX34" s="858"/>
      <c r="AY34" s="858"/>
      <c r="AZ34" s="859" t="s">
        <v>581</v>
      </c>
      <c r="BA34" s="859"/>
      <c r="BB34" s="859"/>
      <c r="BC34" s="859"/>
      <c r="BD34" s="859"/>
      <c r="BE34" s="860" t="s">
        <v>409</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2">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2">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2">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2">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2">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2">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2">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2">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2">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2">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2">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2">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2">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2">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2">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2">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2">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2">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2">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2">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2">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2">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2">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2">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2">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2">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5">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2">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411</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5">
      <c r="A63" s="236" t="s">
        <v>390</v>
      </c>
      <c r="B63" s="817" t="s">
        <v>412</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362</v>
      </c>
      <c r="AG63" s="872"/>
      <c r="AH63" s="872"/>
      <c r="AI63" s="872"/>
      <c r="AJ63" s="873"/>
      <c r="AK63" s="874"/>
      <c r="AL63" s="869"/>
      <c r="AM63" s="869"/>
      <c r="AN63" s="869"/>
      <c r="AO63" s="869"/>
      <c r="AP63" s="872">
        <v>4828</v>
      </c>
      <c r="AQ63" s="872"/>
      <c r="AR63" s="872"/>
      <c r="AS63" s="872"/>
      <c r="AT63" s="872"/>
      <c r="AU63" s="872">
        <v>3955</v>
      </c>
      <c r="AV63" s="872"/>
      <c r="AW63" s="872"/>
      <c r="AX63" s="872"/>
      <c r="AY63" s="872"/>
      <c r="AZ63" s="876"/>
      <c r="BA63" s="876"/>
      <c r="BB63" s="876"/>
      <c r="BC63" s="876"/>
      <c r="BD63" s="876"/>
      <c r="BE63" s="877"/>
      <c r="BF63" s="877"/>
      <c r="BG63" s="877"/>
      <c r="BH63" s="877"/>
      <c r="BI63" s="878"/>
      <c r="BJ63" s="879" t="s">
        <v>129</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5">
      <c r="A65" s="228" t="s">
        <v>413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2">
      <c r="A66" s="755" t="s">
        <v>414</v>
      </c>
      <c r="B66" s="756"/>
      <c r="C66" s="756"/>
      <c r="D66" s="756"/>
      <c r="E66" s="756"/>
      <c r="F66" s="756"/>
      <c r="G66" s="756"/>
      <c r="H66" s="756"/>
      <c r="I66" s="756"/>
      <c r="J66" s="756"/>
      <c r="K66" s="756"/>
      <c r="L66" s="756"/>
      <c r="M66" s="756"/>
      <c r="N66" s="756"/>
      <c r="O66" s="756"/>
      <c r="P66" s="757"/>
      <c r="Q66" s="761" t="s">
        <v>394</v>
      </c>
      <c r="R66" s="762"/>
      <c r="S66" s="762"/>
      <c r="T66" s="762"/>
      <c r="U66" s="763"/>
      <c r="V66" s="761" t="s">
        <v>415</v>
      </c>
      <c r="W66" s="762"/>
      <c r="X66" s="762"/>
      <c r="Y66" s="762"/>
      <c r="Z66" s="763"/>
      <c r="AA66" s="761" t="s">
        <v>396</v>
      </c>
      <c r="AB66" s="762"/>
      <c r="AC66" s="762"/>
      <c r="AD66" s="762"/>
      <c r="AE66" s="763"/>
      <c r="AF66" s="882" t="s">
        <v>416</v>
      </c>
      <c r="AG66" s="843"/>
      <c r="AH66" s="843"/>
      <c r="AI66" s="843"/>
      <c r="AJ66" s="883"/>
      <c r="AK66" s="761" t="s">
        <v>417</v>
      </c>
      <c r="AL66" s="756"/>
      <c r="AM66" s="756"/>
      <c r="AN66" s="756"/>
      <c r="AO66" s="757"/>
      <c r="AP66" s="761" t="s">
        <v>399</v>
      </c>
      <c r="AQ66" s="762"/>
      <c r="AR66" s="762"/>
      <c r="AS66" s="762"/>
      <c r="AT66" s="763"/>
      <c r="AU66" s="761" t="s">
        <v>418</v>
      </c>
      <c r="AV66" s="762"/>
      <c r="AW66" s="762"/>
      <c r="AX66" s="762"/>
      <c r="AY66" s="763"/>
      <c r="AZ66" s="761" t="s">
        <v>378</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5">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2">
      <c r="A68" s="232">
        <v>1</v>
      </c>
      <c r="B68" s="897" t="s">
        <v>582</v>
      </c>
      <c r="C68" s="898"/>
      <c r="D68" s="898"/>
      <c r="E68" s="898"/>
      <c r="F68" s="898"/>
      <c r="G68" s="898"/>
      <c r="H68" s="898"/>
      <c r="I68" s="898"/>
      <c r="J68" s="898"/>
      <c r="K68" s="898"/>
      <c r="L68" s="898"/>
      <c r="M68" s="898"/>
      <c r="N68" s="898"/>
      <c r="O68" s="898"/>
      <c r="P68" s="899"/>
      <c r="Q68" s="900">
        <v>1202</v>
      </c>
      <c r="R68" s="894"/>
      <c r="S68" s="894"/>
      <c r="T68" s="894"/>
      <c r="U68" s="894"/>
      <c r="V68" s="894">
        <v>1176</v>
      </c>
      <c r="W68" s="894"/>
      <c r="X68" s="894"/>
      <c r="Y68" s="894"/>
      <c r="Z68" s="894"/>
      <c r="AA68" s="894">
        <v>27</v>
      </c>
      <c r="AB68" s="894"/>
      <c r="AC68" s="894"/>
      <c r="AD68" s="894"/>
      <c r="AE68" s="894"/>
      <c r="AF68" s="894">
        <v>27</v>
      </c>
      <c r="AG68" s="894"/>
      <c r="AH68" s="894"/>
      <c r="AI68" s="894"/>
      <c r="AJ68" s="894"/>
      <c r="AK68" s="894">
        <v>66</v>
      </c>
      <c r="AL68" s="894"/>
      <c r="AM68" s="894"/>
      <c r="AN68" s="894"/>
      <c r="AO68" s="894"/>
      <c r="AP68" s="894">
        <v>165</v>
      </c>
      <c r="AQ68" s="894"/>
      <c r="AR68" s="894"/>
      <c r="AS68" s="894"/>
      <c r="AT68" s="894"/>
      <c r="AU68" s="894">
        <v>28</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2">
      <c r="A69" s="234">
        <v>2</v>
      </c>
      <c r="B69" s="901" t="s">
        <v>583</v>
      </c>
      <c r="C69" s="902"/>
      <c r="D69" s="902"/>
      <c r="E69" s="902"/>
      <c r="F69" s="902"/>
      <c r="G69" s="902"/>
      <c r="H69" s="902"/>
      <c r="I69" s="902"/>
      <c r="J69" s="902"/>
      <c r="K69" s="902"/>
      <c r="L69" s="902"/>
      <c r="M69" s="902"/>
      <c r="N69" s="902"/>
      <c r="O69" s="902"/>
      <c r="P69" s="903"/>
      <c r="Q69" s="904">
        <v>323</v>
      </c>
      <c r="R69" s="858"/>
      <c r="S69" s="858"/>
      <c r="T69" s="858"/>
      <c r="U69" s="858"/>
      <c r="V69" s="858">
        <v>312</v>
      </c>
      <c r="W69" s="858"/>
      <c r="X69" s="858"/>
      <c r="Y69" s="858"/>
      <c r="Z69" s="858"/>
      <c r="AA69" s="858">
        <v>10</v>
      </c>
      <c r="AB69" s="858"/>
      <c r="AC69" s="858"/>
      <c r="AD69" s="858"/>
      <c r="AE69" s="858"/>
      <c r="AF69" s="858">
        <v>10</v>
      </c>
      <c r="AG69" s="858"/>
      <c r="AH69" s="858"/>
      <c r="AI69" s="858"/>
      <c r="AJ69" s="858"/>
      <c r="AK69" s="858">
        <v>7</v>
      </c>
      <c r="AL69" s="858"/>
      <c r="AM69" s="858"/>
      <c r="AN69" s="858"/>
      <c r="AO69" s="858"/>
      <c r="AP69" s="858" t="s">
        <v>598</v>
      </c>
      <c r="AQ69" s="858"/>
      <c r="AR69" s="858"/>
      <c r="AS69" s="858"/>
      <c r="AT69" s="858"/>
      <c r="AU69" s="858" t="s">
        <v>598</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2">
      <c r="A70" s="234">
        <v>3</v>
      </c>
      <c r="B70" s="901" t="s">
        <v>584</v>
      </c>
      <c r="C70" s="902"/>
      <c r="D70" s="902"/>
      <c r="E70" s="902"/>
      <c r="F70" s="902"/>
      <c r="G70" s="902"/>
      <c r="H70" s="902"/>
      <c r="I70" s="902"/>
      <c r="J70" s="902"/>
      <c r="K70" s="902"/>
      <c r="L70" s="902"/>
      <c r="M70" s="902"/>
      <c r="N70" s="902"/>
      <c r="O70" s="902"/>
      <c r="P70" s="903"/>
      <c r="Q70" s="904">
        <v>1012</v>
      </c>
      <c r="R70" s="858"/>
      <c r="S70" s="858"/>
      <c r="T70" s="858"/>
      <c r="U70" s="858"/>
      <c r="V70" s="858">
        <v>1001</v>
      </c>
      <c r="W70" s="858"/>
      <c r="X70" s="858"/>
      <c r="Y70" s="858"/>
      <c r="Z70" s="858"/>
      <c r="AA70" s="858">
        <v>10</v>
      </c>
      <c r="AB70" s="858"/>
      <c r="AC70" s="858"/>
      <c r="AD70" s="858"/>
      <c r="AE70" s="858"/>
      <c r="AF70" s="858">
        <v>10</v>
      </c>
      <c r="AG70" s="858"/>
      <c r="AH70" s="858"/>
      <c r="AI70" s="858"/>
      <c r="AJ70" s="858"/>
      <c r="AK70" s="858">
        <v>10</v>
      </c>
      <c r="AL70" s="858"/>
      <c r="AM70" s="858"/>
      <c r="AN70" s="858"/>
      <c r="AO70" s="858"/>
      <c r="AP70" s="858" t="s">
        <v>598</v>
      </c>
      <c r="AQ70" s="858"/>
      <c r="AR70" s="858"/>
      <c r="AS70" s="858"/>
      <c r="AT70" s="858"/>
      <c r="AU70" s="858" t="s">
        <v>598</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2">
      <c r="A71" s="234">
        <v>4</v>
      </c>
      <c r="B71" s="901" t="s">
        <v>585</v>
      </c>
      <c r="C71" s="902"/>
      <c r="D71" s="902"/>
      <c r="E71" s="902"/>
      <c r="F71" s="902"/>
      <c r="G71" s="902"/>
      <c r="H71" s="902"/>
      <c r="I71" s="902"/>
      <c r="J71" s="902"/>
      <c r="K71" s="902"/>
      <c r="L71" s="902"/>
      <c r="M71" s="902"/>
      <c r="N71" s="902"/>
      <c r="O71" s="902"/>
      <c r="P71" s="903"/>
      <c r="Q71" s="904">
        <v>608</v>
      </c>
      <c r="R71" s="858"/>
      <c r="S71" s="858"/>
      <c r="T71" s="858"/>
      <c r="U71" s="858"/>
      <c r="V71" s="858">
        <v>602</v>
      </c>
      <c r="W71" s="858"/>
      <c r="X71" s="858"/>
      <c r="Y71" s="858"/>
      <c r="Z71" s="858"/>
      <c r="AA71" s="858">
        <v>6</v>
      </c>
      <c r="AB71" s="858"/>
      <c r="AC71" s="858"/>
      <c r="AD71" s="858"/>
      <c r="AE71" s="858"/>
      <c r="AF71" s="858">
        <v>6</v>
      </c>
      <c r="AG71" s="858"/>
      <c r="AH71" s="858"/>
      <c r="AI71" s="858"/>
      <c r="AJ71" s="858"/>
      <c r="AK71" s="858">
        <v>21</v>
      </c>
      <c r="AL71" s="858"/>
      <c r="AM71" s="858"/>
      <c r="AN71" s="858"/>
      <c r="AO71" s="858"/>
      <c r="AP71" s="858">
        <v>1158</v>
      </c>
      <c r="AQ71" s="858"/>
      <c r="AR71" s="858"/>
      <c r="AS71" s="858"/>
      <c r="AT71" s="858"/>
      <c r="AU71" s="858">
        <v>52</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2">
      <c r="A72" s="234">
        <v>5</v>
      </c>
      <c r="B72" s="901" t="s">
        <v>586</v>
      </c>
      <c r="C72" s="902"/>
      <c r="D72" s="902"/>
      <c r="E72" s="902"/>
      <c r="F72" s="902"/>
      <c r="G72" s="902"/>
      <c r="H72" s="902"/>
      <c r="I72" s="902"/>
      <c r="J72" s="902"/>
      <c r="K72" s="902"/>
      <c r="L72" s="902"/>
      <c r="M72" s="902"/>
      <c r="N72" s="902"/>
      <c r="O72" s="902"/>
      <c r="P72" s="903"/>
      <c r="Q72" s="904">
        <v>1</v>
      </c>
      <c r="R72" s="858"/>
      <c r="S72" s="858"/>
      <c r="T72" s="858"/>
      <c r="U72" s="858"/>
      <c r="V72" s="858">
        <v>0</v>
      </c>
      <c r="W72" s="858"/>
      <c r="X72" s="858"/>
      <c r="Y72" s="858"/>
      <c r="Z72" s="858"/>
      <c r="AA72" s="858">
        <v>0</v>
      </c>
      <c r="AB72" s="858"/>
      <c r="AC72" s="858"/>
      <c r="AD72" s="858"/>
      <c r="AE72" s="858"/>
      <c r="AF72" s="858">
        <v>0</v>
      </c>
      <c r="AG72" s="858"/>
      <c r="AH72" s="858"/>
      <c r="AI72" s="858"/>
      <c r="AJ72" s="858"/>
      <c r="AK72" s="858" t="s">
        <v>598</v>
      </c>
      <c r="AL72" s="858"/>
      <c r="AM72" s="858"/>
      <c r="AN72" s="858"/>
      <c r="AO72" s="858"/>
      <c r="AP72" s="858" t="s">
        <v>598</v>
      </c>
      <c r="AQ72" s="858"/>
      <c r="AR72" s="858"/>
      <c r="AS72" s="858"/>
      <c r="AT72" s="858"/>
      <c r="AU72" s="858" t="s">
        <v>598</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2">
      <c r="A73" s="234">
        <v>6</v>
      </c>
      <c r="B73" s="901" t="s">
        <v>587</v>
      </c>
      <c r="C73" s="902"/>
      <c r="D73" s="902"/>
      <c r="E73" s="902"/>
      <c r="F73" s="902"/>
      <c r="G73" s="902"/>
      <c r="H73" s="902"/>
      <c r="I73" s="902"/>
      <c r="J73" s="902"/>
      <c r="K73" s="902"/>
      <c r="L73" s="902"/>
      <c r="M73" s="902"/>
      <c r="N73" s="902"/>
      <c r="O73" s="902"/>
      <c r="P73" s="903"/>
      <c r="Q73" s="904">
        <v>9</v>
      </c>
      <c r="R73" s="858"/>
      <c r="S73" s="858"/>
      <c r="T73" s="858"/>
      <c r="U73" s="858"/>
      <c r="V73" s="858">
        <v>5</v>
      </c>
      <c r="W73" s="858"/>
      <c r="X73" s="858"/>
      <c r="Y73" s="858"/>
      <c r="Z73" s="858"/>
      <c r="AA73" s="858">
        <v>3</v>
      </c>
      <c r="AB73" s="858"/>
      <c r="AC73" s="858"/>
      <c r="AD73" s="858"/>
      <c r="AE73" s="858"/>
      <c r="AF73" s="858">
        <v>3</v>
      </c>
      <c r="AG73" s="858"/>
      <c r="AH73" s="858"/>
      <c r="AI73" s="858"/>
      <c r="AJ73" s="858"/>
      <c r="AK73" s="858" t="s">
        <v>598</v>
      </c>
      <c r="AL73" s="858"/>
      <c r="AM73" s="858"/>
      <c r="AN73" s="858"/>
      <c r="AO73" s="858"/>
      <c r="AP73" s="858" t="s">
        <v>598</v>
      </c>
      <c r="AQ73" s="858"/>
      <c r="AR73" s="858"/>
      <c r="AS73" s="858"/>
      <c r="AT73" s="858"/>
      <c r="AU73" s="858" t="s">
        <v>598</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2">
      <c r="A74" s="234">
        <v>7</v>
      </c>
      <c r="B74" s="901" t="s">
        <v>588</v>
      </c>
      <c r="C74" s="902"/>
      <c r="D74" s="902"/>
      <c r="E74" s="902"/>
      <c r="F74" s="902"/>
      <c r="G74" s="902"/>
      <c r="H74" s="902"/>
      <c r="I74" s="902"/>
      <c r="J74" s="902"/>
      <c r="K74" s="902"/>
      <c r="L74" s="902"/>
      <c r="M74" s="902"/>
      <c r="N74" s="902"/>
      <c r="O74" s="902"/>
      <c r="P74" s="903"/>
      <c r="Q74" s="904">
        <v>8</v>
      </c>
      <c r="R74" s="858"/>
      <c r="S74" s="858"/>
      <c r="T74" s="858"/>
      <c r="U74" s="858"/>
      <c r="V74" s="858">
        <v>6</v>
      </c>
      <c r="W74" s="858"/>
      <c r="X74" s="858"/>
      <c r="Y74" s="858"/>
      <c r="Z74" s="858"/>
      <c r="AA74" s="858">
        <v>2</v>
      </c>
      <c r="AB74" s="858"/>
      <c r="AC74" s="858"/>
      <c r="AD74" s="858"/>
      <c r="AE74" s="858"/>
      <c r="AF74" s="858">
        <v>2</v>
      </c>
      <c r="AG74" s="858"/>
      <c r="AH74" s="858"/>
      <c r="AI74" s="858"/>
      <c r="AJ74" s="858"/>
      <c r="AK74" s="858" t="s">
        <v>598</v>
      </c>
      <c r="AL74" s="858"/>
      <c r="AM74" s="858"/>
      <c r="AN74" s="858"/>
      <c r="AO74" s="858"/>
      <c r="AP74" s="858" t="s">
        <v>598</v>
      </c>
      <c r="AQ74" s="858"/>
      <c r="AR74" s="858"/>
      <c r="AS74" s="858"/>
      <c r="AT74" s="858"/>
      <c r="AU74" s="858" t="s">
        <v>598</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2">
      <c r="A75" s="234">
        <v>8</v>
      </c>
      <c r="B75" s="901" t="s">
        <v>589</v>
      </c>
      <c r="C75" s="902"/>
      <c r="D75" s="902"/>
      <c r="E75" s="902"/>
      <c r="F75" s="902"/>
      <c r="G75" s="902"/>
      <c r="H75" s="902"/>
      <c r="I75" s="902"/>
      <c r="J75" s="902"/>
      <c r="K75" s="902"/>
      <c r="L75" s="902"/>
      <c r="M75" s="902"/>
      <c r="N75" s="902"/>
      <c r="O75" s="902"/>
      <c r="P75" s="903"/>
      <c r="Q75" s="905">
        <v>3996</v>
      </c>
      <c r="R75" s="906"/>
      <c r="S75" s="906"/>
      <c r="T75" s="906"/>
      <c r="U75" s="862"/>
      <c r="V75" s="907">
        <v>3591</v>
      </c>
      <c r="W75" s="906"/>
      <c r="X75" s="906"/>
      <c r="Y75" s="906"/>
      <c r="Z75" s="862"/>
      <c r="AA75" s="907">
        <v>406</v>
      </c>
      <c r="AB75" s="906"/>
      <c r="AC75" s="906"/>
      <c r="AD75" s="906"/>
      <c r="AE75" s="862"/>
      <c r="AF75" s="907">
        <v>406</v>
      </c>
      <c r="AG75" s="906"/>
      <c r="AH75" s="906"/>
      <c r="AI75" s="906"/>
      <c r="AJ75" s="862"/>
      <c r="AK75" s="907" t="s">
        <v>598</v>
      </c>
      <c r="AL75" s="906"/>
      <c r="AM75" s="906"/>
      <c r="AN75" s="906"/>
      <c r="AO75" s="862"/>
      <c r="AP75" s="907" t="s">
        <v>598</v>
      </c>
      <c r="AQ75" s="906"/>
      <c r="AR75" s="906"/>
      <c r="AS75" s="906"/>
      <c r="AT75" s="862"/>
      <c r="AU75" s="907" t="s">
        <v>598</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2">
      <c r="A76" s="234">
        <v>9</v>
      </c>
      <c r="B76" s="901" t="s">
        <v>590</v>
      </c>
      <c r="C76" s="902"/>
      <c r="D76" s="902"/>
      <c r="E76" s="902"/>
      <c r="F76" s="902"/>
      <c r="G76" s="902"/>
      <c r="H76" s="902"/>
      <c r="I76" s="902"/>
      <c r="J76" s="902"/>
      <c r="K76" s="902"/>
      <c r="L76" s="902"/>
      <c r="M76" s="902"/>
      <c r="N76" s="902"/>
      <c r="O76" s="902"/>
      <c r="P76" s="903"/>
      <c r="Q76" s="905">
        <v>671</v>
      </c>
      <c r="R76" s="906"/>
      <c r="S76" s="906"/>
      <c r="T76" s="906"/>
      <c r="U76" s="862"/>
      <c r="V76" s="907">
        <v>594</v>
      </c>
      <c r="W76" s="906"/>
      <c r="X76" s="906"/>
      <c r="Y76" s="906"/>
      <c r="Z76" s="862"/>
      <c r="AA76" s="907">
        <v>76</v>
      </c>
      <c r="AB76" s="906"/>
      <c r="AC76" s="906"/>
      <c r="AD76" s="906"/>
      <c r="AE76" s="862"/>
      <c r="AF76" s="907">
        <v>76</v>
      </c>
      <c r="AG76" s="906"/>
      <c r="AH76" s="906"/>
      <c r="AI76" s="906"/>
      <c r="AJ76" s="862"/>
      <c r="AK76" s="907">
        <v>97</v>
      </c>
      <c r="AL76" s="906"/>
      <c r="AM76" s="906"/>
      <c r="AN76" s="906"/>
      <c r="AO76" s="862"/>
      <c r="AP76" s="907" t="s">
        <v>598</v>
      </c>
      <c r="AQ76" s="906"/>
      <c r="AR76" s="906"/>
      <c r="AS76" s="906"/>
      <c r="AT76" s="862"/>
      <c r="AU76" s="907" t="s">
        <v>598</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2">
      <c r="A77" s="234">
        <v>10</v>
      </c>
      <c r="B77" s="901" t="s">
        <v>591</v>
      </c>
      <c r="C77" s="902"/>
      <c r="D77" s="902"/>
      <c r="E77" s="902"/>
      <c r="F77" s="902"/>
      <c r="G77" s="902"/>
      <c r="H77" s="902"/>
      <c r="I77" s="902"/>
      <c r="J77" s="902"/>
      <c r="K77" s="902"/>
      <c r="L77" s="902"/>
      <c r="M77" s="902"/>
      <c r="N77" s="902"/>
      <c r="O77" s="902"/>
      <c r="P77" s="903"/>
      <c r="Q77" s="905">
        <v>150467</v>
      </c>
      <c r="R77" s="906"/>
      <c r="S77" s="906"/>
      <c r="T77" s="906"/>
      <c r="U77" s="862"/>
      <c r="V77" s="907">
        <v>145866</v>
      </c>
      <c r="W77" s="906"/>
      <c r="X77" s="906"/>
      <c r="Y77" s="906"/>
      <c r="Z77" s="862"/>
      <c r="AA77" s="907">
        <v>4601</v>
      </c>
      <c r="AB77" s="906"/>
      <c r="AC77" s="906"/>
      <c r="AD77" s="906"/>
      <c r="AE77" s="862"/>
      <c r="AF77" s="907">
        <v>4601</v>
      </c>
      <c r="AG77" s="906"/>
      <c r="AH77" s="906"/>
      <c r="AI77" s="906"/>
      <c r="AJ77" s="862"/>
      <c r="AK77" s="907">
        <v>3000</v>
      </c>
      <c r="AL77" s="906"/>
      <c r="AM77" s="906"/>
      <c r="AN77" s="906"/>
      <c r="AO77" s="862"/>
      <c r="AP77" s="907" t="s">
        <v>598</v>
      </c>
      <c r="AQ77" s="906"/>
      <c r="AR77" s="906"/>
      <c r="AS77" s="906"/>
      <c r="AT77" s="862"/>
      <c r="AU77" s="907" t="s">
        <v>598</v>
      </c>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2">
      <c r="A78" s="234">
        <v>11</v>
      </c>
      <c r="B78" s="901" t="s">
        <v>592</v>
      </c>
      <c r="C78" s="902"/>
      <c r="D78" s="902"/>
      <c r="E78" s="902"/>
      <c r="F78" s="902"/>
      <c r="G78" s="902"/>
      <c r="H78" s="902"/>
      <c r="I78" s="902"/>
      <c r="J78" s="902"/>
      <c r="K78" s="902"/>
      <c r="L78" s="902"/>
      <c r="M78" s="902"/>
      <c r="N78" s="902"/>
      <c r="O78" s="902"/>
      <c r="P78" s="903"/>
      <c r="Q78" s="904">
        <v>21933</v>
      </c>
      <c r="R78" s="858"/>
      <c r="S78" s="858"/>
      <c r="T78" s="858"/>
      <c r="U78" s="858"/>
      <c r="V78" s="858">
        <v>20389</v>
      </c>
      <c r="W78" s="858"/>
      <c r="X78" s="858"/>
      <c r="Y78" s="858"/>
      <c r="Z78" s="858"/>
      <c r="AA78" s="858">
        <v>1544</v>
      </c>
      <c r="AB78" s="858"/>
      <c r="AC78" s="858"/>
      <c r="AD78" s="858"/>
      <c r="AE78" s="858"/>
      <c r="AF78" s="858">
        <v>29459</v>
      </c>
      <c r="AG78" s="858"/>
      <c r="AH78" s="858"/>
      <c r="AI78" s="858"/>
      <c r="AJ78" s="858"/>
      <c r="AK78" s="858" t="s">
        <v>598</v>
      </c>
      <c r="AL78" s="858"/>
      <c r="AM78" s="858"/>
      <c r="AN78" s="858"/>
      <c r="AO78" s="858"/>
      <c r="AP78" s="858">
        <v>53900</v>
      </c>
      <c r="AQ78" s="858"/>
      <c r="AR78" s="858"/>
      <c r="AS78" s="858"/>
      <c r="AT78" s="858"/>
      <c r="AU78" s="858" t="s">
        <v>598</v>
      </c>
      <c r="AV78" s="858"/>
      <c r="AW78" s="858"/>
      <c r="AX78" s="858"/>
      <c r="AY78" s="858"/>
      <c r="AZ78" s="860" t="s">
        <v>593</v>
      </c>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2">
      <c r="A79" s="234">
        <v>12</v>
      </c>
      <c r="B79" s="901" t="s">
        <v>599</v>
      </c>
      <c r="C79" s="902"/>
      <c r="D79" s="902"/>
      <c r="E79" s="902"/>
      <c r="F79" s="902"/>
      <c r="G79" s="902"/>
      <c r="H79" s="902"/>
      <c r="I79" s="902"/>
      <c r="J79" s="902"/>
      <c r="K79" s="902"/>
      <c r="L79" s="902"/>
      <c r="M79" s="902"/>
      <c r="N79" s="902"/>
      <c r="O79" s="902"/>
      <c r="P79" s="903"/>
      <c r="Q79" s="904">
        <v>751</v>
      </c>
      <c r="R79" s="858"/>
      <c r="S79" s="858"/>
      <c r="T79" s="858"/>
      <c r="U79" s="858"/>
      <c r="V79" s="858">
        <v>643</v>
      </c>
      <c r="W79" s="858"/>
      <c r="X79" s="858"/>
      <c r="Y79" s="858"/>
      <c r="Z79" s="858"/>
      <c r="AA79" s="858">
        <v>109</v>
      </c>
      <c r="AB79" s="858"/>
      <c r="AC79" s="858"/>
      <c r="AD79" s="858"/>
      <c r="AE79" s="858"/>
      <c r="AF79" s="858">
        <v>1652</v>
      </c>
      <c r="AG79" s="858"/>
      <c r="AH79" s="858"/>
      <c r="AI79" s="858"/>
      <c r="AJ79" s="858"/>
      <c r="AK79" s="858" t="s">
        <v>598</v>
      </c>
      <c r="AL79" s="858"/>
      <c r="AM79" s="858"/>
      <c r="AN79" s="858"/>
      <c r="AO79" s="858"/>
      <c r="AP79" s="858">
        <v>1192</v>
      </c>
      <c r="AQ79" s="858"/>
      <c r="AR79" s="858"/>
      <c r="AS79" s="858"/>
      <c r="AT79" s="858"/>
      <c r="AU79" s="858" t="s">
        <v>598</v>
      </c>
      <c r="AV79" s="858"/>
      <c r="AW79" s="858"/>
      <c r="AX79" s="858"/>
      <c r="AY79" s="858"/>
      <c r="AZ79" s="860" t="s">
        <v>593</v>
      </c>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2">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2">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2">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2">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2">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2">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2">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2">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5">
      <c r="A88" s="236" t="s">
        <v>390</v>
      </c>
      <c r="B88" s="817" t="s">
        <v>419</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36252</v>
      </c>
      <c r="AG88" s="872"/>
      <c r="AH88" s="872"/>
      <c r="AI88" s="872"/>
      <c r="AJ88" s="872"/>
      <c r="AK88" s="869"/>
      <c r="AL88" s="869"/>
      <c r="AM88" s="869"/>
      <c r="AN88" s="869"/>
      <c r="AO88" s="869"/>
      <c r="AP88" s="872">
        <v>56415</v>
      </c>
      <c r="AQ88" s="872"/>
      <c r="AR88" s="872"/>
      <c r="AS88" s="872"/>
      <c r="AT88" s="872"/>
      <c r="AU88" s="872">
        <v>80</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7" t="s">
        <v>420</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47</v>
      </c>
      <c r="CS102" s="880"/>
      <c r="CT102" s="880"/>
      <c r="CU102" s="880"/>
      <c r="CV102" s="919"/>
      <c r="CW102" s="918">
        <v>7</v>
      </c>
      <c r="CX102" s="880"/>
      <c r="CY102" s="880"/>
      <c r="CZ102" s="880"/>
      <c r="DA102" s="919"/>
      <c r="DB102" s="918">
        <v>214</v>
      </c>
      <c r="DC102" s="880"/>
      <c r="DD102" s="880"/>
      <c r="DE102" s="880"/>
      <c r="DF102" s="919"/>
      <c r="DG102" s="918" t="s">
        <v>598</v>
      </c>
      <c r="DH102" s="880"/>
      <c r="DI102" s="880"/>
      <c r="DJ102" s="880"/>
      <c r="DK102" s="919"/>
      <c r="DL102" s="918" t="s">
        <v>598</v>
      </c>
      <c r="DM102" s="880"/>
      <c r="DN102" s="880"/>
      <c r="DO102" s="880"/>
      <c r="DP102" s="919"/>
      <c r="DQ102" s="918">
        <v>98</v>
      </c>
      <c r="DR102" s="880"/>
      <c r="DS102" s="880"/>
      <c r="DT102" s="880"/>
      <c r="DU102" s="919"/>
      <c r="DV102" s="817"/>
      <c r="DW102" s="818"/>
      <c r="DX102" s="818"/>
      <c r="DY102" s="818"/>
      <c r="DZ102" s="942"/>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421</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422</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45" t="s">
        <v>425</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426</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2">
      <c r="A109" s="940" t="s">
        <v>427</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428</v>
      </c>
      <c r="AB109" s="921"/>
      <c r="AC109" s="921"/>
      <c r="AD109" s="921"/>
      <c r="AE109" s="922"/>
      <c r="AF109" s="920" t="s">
        <v>429</v>
      </c>
      <c r="AG109" s="921"/>
      <c r="AH109" s="921"/>
      <c r="AI109" s="921"/>
      <c r="AJ109" s="922"/>
      <c r="AK109" s="920" t="s">
        <v>305</v>
      </c>
      <c r="AL109" s="921"/>
      <c r="AM109" s="921"/>
      <c r="AN109" s="921"/>
      <c r="AO109" s="922"/>
      <c r="AP109" s="920" t="s">
        <v>430</v>
      </c>
      <c r="AQ109" s="921"/>
      <c r="AR109" s="921"/>
      <c r="AS109" s="921"/>
      <c r="AT109" s="923"/>
      <c r="AU109" s="940" t="s">
        <v>427</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428</v>
      </c>
      <c r="BR109" s="921"/>
      <c r="BS109" s="921"/>
      <c r="BT109" s="921"/>
      <c r="BU109" s="922"/>
      <c r="BV109" s="920" t="s">
        <v>429</v>
      </c>
      <c r="BW109" s="921"/>
      <c r="BX109" s="921"/>
      <c r="BY109" s="921"/>
      <c r="BZ109" s="922"/>
      <c r="CA109" s="920" t="s">
        <v>305</v>
      </c>
      <c r="CB109" s="921"/>
      <c r="CC109" s="921"/>
      <c r="CD109" s="921"/>
      <c r="CE109" s="922"/>
      <c r="CF109" s="941" t="s">
        <v>430</v>
      </c>
      <c r="CG109" s="941"/>
      <c r="CH109" s="941"/>
      <c r="CI109" s="941"/>
      <c r="CJ109" s="941"/>
      <c r="CK109" s="920" t="s">
        <v>431</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428</v>
      </c>
      <c r="DH109" s="921"/>
      <c r="DI109" s="921"/>
      <c r="DJ109" s="921"/>
      <c r="DK109" s="922"/>
      <c r="DL109" s="920" t="s">
        <v>429</v>
      </c>
      <c r="DM109" s="921"/>
      <c r="DN109" s="921"/>
      <c r="DO109" s="921"/>
      <c r="DP109" s="922"/>
      <c r="DQ109" s="920" t="s">
        <v>305</v>
      </c>
      <c r="DR109" s="921"/>
      <c r="DS109" s="921"/>
      <c r="DT109" s="921"/>
      <c r="DU109" s="922"/>
      <c r="DV109" s="920" t="s">
        <v>430</v>
      </c>
      <c r="DW109" s="921"/>
      <c r="DX109" s="921"/>
      <c r="DY109" s="921"/>
      <c r="DZ109" s="923"/>
    </row>
    <row r="110" spans="1:131" s="226" customFormat="1" ht="26.25" customHeight="1" x14ac:dyDescent="0.2">
      <c r="A110" s="924" t="s">
        <v>432</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1008115</v>
      </c>
      <c r="AB110" s="928"/>
      <c r="AC110" s="928"/>
      <c r="AD110" s="928"/>
      <c r="AE110" s="929"/>
      <c r="AF110" s="930">
        <v>1028040</v>
      </c>
      <c r="AG110" s="928"/>
      <c r="AH110" s="928"/>
      <c r="AI110" s="928"/>
      <c r="AJ110" s="929"/>
      <c r="AK110" s="930">
        <v>1031732</v>
      </c>
      <c r="AL110" s="928"/>
      <c r="AM110" s="928"/>
      <c r="AN110" s="928"/>
      <c r="AO110" s="929"/>
      <c r="AP110" s="931">
        <v>13.9</v>
      </c>
      <c r="AQ110" s="932"/>
      <c r="AR110" s="932"/>
      <c r="AS110" s="932"/>
      <c r="AT110" s="933"/>
      <c r="AU110" s="934" t="s">
        <v>73</v>
      </c>
      <c r="AV110" s="935"/>
      <c r="AW110" s="935"/>
      <c r="AX110" s="935"/>
      <c r="AY110" s="935"/>
      <c r="AZ110" s="957" t="s">
        <v>433</v>
      </c>
      <c r="BA110" s="925"/>
      <c r="BB110" s="925"/>
      <c r="BC110" s="925"/>
      <c r="BD110" s="925"/>
      <c r="BE110" s="925"/>
      <c r="BF110" s="925"/>
      <c r="BG110" s="925"/>
      <c r="BH110" s="925"/>
      <c r="BI110" s="925"/>
      <c r="BJ110" s="925"/>
      <c r="BK110" s="925"/>
      <c r="BL110" s="925"/>
      <c r="BM110" s="925"/>
      <c r="BN110" s="925"/>
      <c r="BO110" s="925"/>
      <c r="BP110" s="926"/>
      <c r="BQ110" s="958">
        <v>10694379</v>
      </c>
      <c r="BR110" s="959"/>
      <c r="BS110" s="959"/>
      <c r="BT110" s="959"/>
      <c r="BU110" s="959"/>
      <c r="BV110" s="959">
        <v>11368219</v>
      </c>
      <c r="BW110" s="959"/>
      <c r="BX110" s="959"/>
      <c r="BY110" s="959"/>
      <c r="BZ110" s="959"/>
      <c r="CA110" s="959">
        <v>11823614</v>
      </c>
      <c r="CB110" s="959"/>
      <c r="CC110" s="959"/>
      <c r="CD110" s="959"/>
      <c r="CE110" s="959"/>
      <c r="CF110" s="972">
        <v>159.69999999999999</v>
      </c>
      <c r="CG110" s="973"/>
      <c r="CH110" s="973"/>
      <c r="CI110" s="973"/>
      <c r="CJ110" s="973"/>
      <c r="CK110" s="974" t="s">
        <v>434</v>
      </c>
      <c r="CL110" s="975"/>
      <c r="CM110" s="957" t="s">
        <v>435</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v>334356</v>
      </c>
      <c r="DH110" s="959"/>
      <c r="DI110" s="959"/>
      <c r="DJ110" s="959"/>
      <c r="DK110" s="959"/>
      <c r="DL110" s="959">
        <v>311941</v>
      </c>
      <c r="DM110" s="959"/>
      <c r="DN110" s="959"/>
      <c r="DO110" s="959"/>
      <c r="DP110" s="959"/>
      <c r="DQ110" s="959">
        <v>320726</v>
      </c>
      <c r="DR110" s="959"/>
      <c r="DS110" s="959"/>
      <c r="DT110" s="959"/>
      <c r="DU110" s="959"/>
      <c r="DV110" s="960">
        <v>4.3</v>
      </c>
      <c r="DW110" s="960"/>
      <c r="DX110" s="960"/>
      <c r="DY110" s="960"/>
      <c r="DZ110" s="961"/>
    </row>
    <row r="111" spans="1:131" s="226" customFormat="1" ht="26.25" customHeight="1" x14ac:dyDescent="0.2">
      <c r="A111" s="962" t="s">
        <v>436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129</v>
      </c>
      <c r="AB111" s="966"/>
      <c r="AC111" s="966"/>
      <c r="AD111" s="966"/>
      <c r="AE111" s="967"/>
      <c r="AF111" s="968" t="s">
        <v>129</v>
      </c>
      <c r="AG111" s="966"/>
      <c r="AH111" s="966"/>
      <c r="AI111" s="966"/>
      <c r="AJ111" s="967"/>
      <c r="AK111" s="968" t="s">
        <v>129</v>
      </c>
      <c r="AL111" s="966"/>
      <c r="AM111" s="966"/>
      <c r="AN111" s="966"/>
      <c r="AO111" s="967"/>
      <c r="AP111" s="969" t="s">
        <v>437</v>
      </c>
      <c r="AQ111" s="970"/>
      <c r="AR111" s="970"/>
      <c r="AS111" s="970"/>
      <c r="AT111" s="971"/>
      <c r="AU111" s="936"/>
      <c r="AV111" s="937"/>
      <c r="AW111" s="937"/>
      <c r="AX111" s="937"/>
      <c r="AY111" s="937"/>
      <c r="AZ111" s="950" t="s">
        <v>438</v>
      </c>
      <c r="BA111" s="951"/>
      <c r="BB111" s="951"/>
      <c r="BC111" s="951"/>
      <c r="BD111" s="951"/>
      <c r="BE111" s="951"/>
      <c r="BF111" s="951"/>
      <c r="BG111" s="951"/>
      <c r="BH111" s="951"/>
      <c r="BI111" s="951"/>
      <c r="BJ111" s="951"/>
      <c r="BK111" s="951"/>
      <c r="BL111" s="951"/>
      <c r="BM111" s="951"/>
      <c r="BN111" s="951"/>
      <c r="BO111" s="951"/>
      <c r="BP111" s="952"/>
      <c r="BQ111" s="953">
        <v>353104</v>
      </c>
      <c r="BR111" s="954"/>
      <c r="BS111" s="954"/>
      <c r="BT111" s="954"/>
      <c r="BU111" s="954"/>
      <c r="BV111" s="954">
        <v>329532</v>
      </c>
      <c r="BW111" s="954"/>
      <c r="BX111" s="954"/>
      <c r="BY111" s="954"/>
      <c r="BZ111" s="954"/>
      <c r="CA111" s="954">
        <v>335997</v>
      </c>
      <c r="CB111" s="954"/>
      <c r="CC111" s="954"/>
      <c r="CD111" s="954"/>
      <c r="CE111" s="954"/>
      <c r="CF111" s="948">
        <v>4.5</v>
      </c>
      <c r="CG111" s="949"/>
      <c r="CH111" s="949"/>
      <c r="CI111" s="949"/>
      <c r="CJ111" s="949"/>
      <c r="CK111" s="976"/>
      <c r="CL111" s="977"/>
      <c r="CM111" s="950" t="s">
        <v>439</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129</v>
      </c>
      <c r="DH111" s="954"/>
      <c r="DI111" s="954"/>
      <c r="DJ111" s="954"/>
      <c r="DK111" s="954"/>
      <c r="DL111" s="954" t="s">
        <v>437</v>
      </c>
      <c r="DM111" s="954"/>
      <c r="DN111" s="954"/>
      <c r="DO111" s="954"/>
      <c r="DP111" s="954"/>
      <c r="DQ111" s="954" t="s">
        <v>440</v>
      </c>
      <c r="DR111" s="954"/>
      <c r="DS111" s="954"/>
      <c r="DT111" s="954"/>
      <c r="DU111" s="954"/>
      <c r="DV111" s="955" t="s">
        <v>437</v>
      </c>
      <c r="DW111" s="955"/>
      <c r="DX111" s="955"/>
      <c r="DY111" s="955"/>
      <c r="DZ111" s="956"/>
    </row>
    <row r="112" spans="1:131" s="226" customFormat="1" ht="26.25" customHeight="1" x14ac:dyDescent="0.2">
      <c r="A112" s="980" t="s">
        <v>441</v>
      </c>
      <c r="B112" s="981"/>
      <c r="C112" s="951" t="s">
        <v>442</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437</v>
      </c>
      <c r="AB112" s="987"/>
      <c r="AC112" s="987"/>
      <c r="AD112" s="987"/>
      <c r="AE112" s="988"/>
      <c r="AF112" s="989" t="s">
        <v>440</v>
      </c>
      <c r="AG112" s="987"/>
      <c r="AH112" s="987"/>
      <c r="AI112" s="987"/>
      <c r="AJ112" s="988"/>
      <c r="AK112" s="989" t="s">
        <v>437</v>
      </c>
      <c r="AL112" s="987"/>
      <c r="AM112" s="987"/>
      <c r="AN112" s="987"/>
      <c r="AO112" s="988"/>
      <c r="AP112" s="990" t="s">
        <v>440</v>
      </c>
      <c r="AQ112" s="991"/>
      <c r="AR112" s="991"/>
      <c r="AS112" s="991"/>
      <c r="AT112" s="992"/>
      <c r="AU112" s="936"/>
      <c r="AV112" s="937"/>
      <c r="AW112" s="937"/>
      <c r="AX112" s="937"/>
      <c r="AY112" s="937"/>
      <c r="AZ112" s="950" t="s">
        <v>443</v>
      </c>
      <c r="BA112" s="951"/>
      <c r="BB112" s="951"/>
      <c r="BC112" s="951"/>
      <c r="BD112" s="951"/>
      <c r="BE112" s="951"/>
      <c r="BF112" s="951"/>
      <c r="BG112" s="951"/>
      <c r="BH112" s="951"/>
      <c r="BI112" s="951"/>
      <c r="BJ112" s="951"/>
      <c r="BK112" s="951"/>
      <c r="BL112" s="951"/>
      <c r="BM112" s="951"/>
      <c r="BN112" s="951"/>
      <c r="BO112" s="951"/>
      <c r="BP112" s="952"/>
      <c r="BQ112" s="953">
        <v>4381759</v>
      </c>
      <c r="BR112" s="954"/>
      <c r="BS112" s="954"/>
      <c r="BT112" s="954"/>
      <c r="BU112" s="954"/>
      <c r="BV112" s="954">
        <v>4185216</v>
      </c>
      <c r="BW112" s="954"/>
      <c r="BX112" s="954"/>
      <c r="BY112" s="954"/>
      <c r="BZ112" s="954"/>
      <c r="CA112" s="954">
        <v>3955728</v>
      </c>
      <c r="CB112" s="954"/>
      <c r="CC112" s="954"/>
      <c r="CD112" s="954"/>
      <c r="CE112" s="954"/>
      <c r="CF112" s="948">
        <v>53.4</v>
      </c>
      <c r="CG112" s="949"/>
      <c r="CH112" s="949"/>
      <c r="CI112" s="949"/>
      <c r="CJ112" s="949"/>
      <c r="CK112" s="976"/>
      <c r="CL112" s="977"/>
      <c r="CM112" s="950" t="s">
        <v>444</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440</v>
      </c>
      <c r="DH112" s="954"/>
      <c r="DI112" s="954"/>
      <c r="DJ112" s="954"/>
      <c r="DK112" s="954"/>
      <c r="DL112" s="954" t="s">
        <v>437</v>
      </c>
      <c r="DM112" s="954"/>
      <c r="DN112" s="954"/>
      <c r="DO112" s="954"/>
      <c r="DP112" s="954"/>
      <c r="DQ112" s="954" t="s">
        <v>440</v>
      </c>
      <c r="DR112" s="954"/>
      <c r="DS112" s="954"/>
      <c r="DT112" s="954"/>
      <c r="DU112" s="954"/>
      <c r="DV112" s="955" t="s">
        <v>440</v>
      </c>
      <c r="DW112" s="955"/>
      <c r="DX112" s="955"/>
      <c r="DY112" s="955"/>
      <c r="DZ112" s="956"/>
    </row>
    <row r="113" spans="1:130" s="226" customFormat="1" ht="26.25" customHeight="1" x14ac:dyDescent="0.2">
      <c r="A113" s="982"/>
      <c r="B113" s="983"/>
      <c r="C113" s="951" t="s">
        <v>445</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450117</v>
      </c>
      <c r="AB113" s="966"/>
      <c r="AC113" s="966"/>
      <c r="AD113" s="966"/>
      <c r="AE113" s="967"/>
      <c r="AF113" s="968">
        <v>463310</v>
      </c>
      <c r="AG113" s="966"/>
      <c r="AH113" s="966"/>
      <c r="AI113" s="966"/>
      <c r="AJ113" s="967"/>
      <c r="AK113" s="968">
        <v>455220</v>
      </c>
      <c r="AL113" s="966"/>
      <c r="AM113" s="966"/>
      <c r="AN113" s="966"/>
      <c r="AO113" s="967"/>
      <c r="AP113" s="969">
        <v>6.1</v>
      </c>
      <c r="AQ113" s="970"/>
      <c r="AR113" s="970"/>
      <c r="AS113" s="970"/>
      <c r="AT113" s="971"/>
      <c r="AU113" s="936"/>
      <c r="AV113" s="937"/>
      <c r="AW113" s="937"/>
      <c r="AX113" s="937"/>
      <c r="AY113" s="937"/>
      <c r="AZ113" s="950" t="s">
        <v>446</v>
      </c>
      <c r="BA113" s="951"/>
      <c r="BB113" s="951"/>
      <c r="BC113" s="951"/>
      <c r="BD113" s="951"/>
      <c r="BE113" s="951"/>
      <c r="BF113" s="951"/>
      <c r="BG113" s="951"/>
      <c r="BH113" s="951"/>
      <c r="BI113" s="951"/>
      <c r="BJ113" s="951"/>
      <c r="BK113" s="951"/>
      <c r="BL113" s="951"/>
      <c r="BM113" s="951"/>
      <c r="BN113" s="951"/>
      <c r="BO113" s="951"/>
      <c r="BP113" s="952"/>
      <c r="BQ113" s="953">
        <v>91797</v>
      </c>
      <c r="BR113" s="954"/>
      <c r="BS113" s="954"/>
      <c r="BT113" s="954"/>
      <c r="BU113" s="954"/>
      <c r="BV113" s="954">
        <v>94655</v>
      </c>
      <c r="BW113" s="954"/>
      <c r="BX113" s="954"/>
      <c r="BY113" s="954"/>
      <c r="BZ113" s="954"/>
      <c r="CA113" s="954">
        <v>79857</v>
      </c>
      <c r="CB113" s="954"/>
      <c r="CC113" s="954"/>
      <c r="CD113" s="954"/>
      <c r="CE113" s="954"/>
      <c r="CF113" s="948">
        <v>1.1000000000000001</v>
      </c>
      <c r="CG113" s="949"/>
      <c r="CH113" s="949"/>
      <c r="CI113" s="949"/>
      <c r="CJ113" s="949"/>
      <c r="CK113" s="976"/>
      <c r="CL113" s="977"/>
      <c r="CM113" s="950" t="s">
        <v>447</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440</v>
      </c>
      <c r="DH113" s="987"/>
      <c r="DI113" s="987"/>
      <c r="DJ113" s="987"/>
      <c r="DK113" s="988"/>
      <c r="DL113" s="989" t="s">
        <v>440</v>
      </c>
      <c r="DM113" s="987"/>
      <c r="DN113" s="987"/>
      <c r="DO113" s="987"/>
      <c r="DP113" s="988"/>
      <c r="DQ113" s="989" t="s">
        <v>440</v>
      </c>
      <c r="DR113" s="987"/>
      <c r="DS113" s="987"/>
      <c r="DT113" s="987"/>
      <c r="DU113" s="988"/>
      <c r="DV113" s="990" t="s">
        <v>437</v>
      </c>
      <c r="DW113" s="991"/>
      <c r="DX113" s="991"/>
      <c r="DY113" s="991"/>
      <c r="DZ113" s="992"/>
    </row>
    <row r="114" spans="1:130" s="226" customFormat="1" ht="26.25" customHeight="1" x14ac:dyDescent="0.2">
      <c r="A114" s="982"/>
      <c r="B114" s="983"/>
      <c r="C114" s="951" t="s">
        <v>448</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12530</v>
      </c>
      <c r="AB114" s="987"/>
      <c r="AC114" s="987"/>
      <c r="AD114" s="987"/>
      <c r="AE114" s="988"/>
      <c r="AF114" s="989">
        <v>13660</v>
      </c>
      <c r="AG114" s="987"/>
      <c r="AH114" s="987"/>
      <c r="AI114" s="987"/>
      <c r="AJ114" s="988"/>
      <c r="AK114" s="989">
        <v>13155</v>
      </c>
      <c r="AL114" s="987"/>
      <c r="AM114" s="987"/>
      <c r="AN114" s="987"/>
      <c r="AO114" s="988"/>
      <c r="AP114" s="990">
        <v>0.2</v>
      </c>
      <c r="AQ114" s="991"/>
      <c r="AR114" s="991"/>
      <c r="AS114" s="991"/>
      <c r="AT114" s="992"/>
      <c r="AU114" s="936"/>
      <c r="AV114" s="937"/>
      <c r="AW114" s="937"/>
      <c r="AX114" s="937"/>
      <c r="AY114" s="937"/>
      <c r="AZ114" s="950" t="s">
        <v>449</v>
      </c>
      <c r="BA114" s="951"/>
      <c r="BB114" s="951"/>
      <c r="BC114" s="951"/>
      <c r="BD114" s="951"/>
      <c r="BE114" s="951"/>
      <c r="BF114" s="951"/>
      <c r="BG114" s="951"/>
      <c r="BH114" s="951"/>
      <c r="BI114" s="951"/>
      <c r="BJ114" s="951"/>
      <c r="BK114" s="951"/>
      <c r="BL114" s="951"/>
      <c r="BM114" s="951"/>
      <c r="BN114" s="951"/>
      <c r="BO114" s="951"/>
      <c r="BP114" s="952"/>
      <c r="BQ114" s="953">
        <v>1882397</v>
      </c>
      <c r="BR114" s="954"/>
      <c r="BS114" s="954"/>
      <c r="BT114" s="954"/>
      <c r="BU114" s="954"/>
      <c r="BV114" s="954">
        <v>1938814</v>
      </c>
      <c r="BW114" s="954"/>
      <c r="BX114" s="954"/>
      <c r="BY114" s="954"/>
      <c r="BZ114" s="954"/>
      <c r="CA114" s="954">
        <v>1873193</v>
      </c>
      <c r="CB114" s="954"/>
      <c r="CC114" s="954"/>
      <c r="CD114" s="954"/>
      <c r="CE114" s="954"/>
      <c r="CF114" s="948">
        <v>25.3</v>
      </c>
      <c r="CG114" s="949"/>
      <c r="CH114" s="949"/>
      <c r="CI114" s="949"/>
      <c r="CJ114" s="949"/>
      <c r="CK114" s="976"/>
      <c r="CL114" s="977"/>
      <c r="CM114" s="950" t="s">
        <v>450</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440</v>
      </c>
      <c r="DH114" s="987"/>
      <c r="DI114" s="987"/>
      <c r="DJ114" s="987"/>
      <c r="DK114" s="988"/>
      <c r="DL114" s="989" t="s">
        <v>440</v>
      </c>
      <c r="DM114" s="987"/>
      <c r="DN114" s="987"/>
      <c r="DO114" s="987"/>
      <c r="DP114" s="988"/>
      <c r="DQ114" s="989" t="s">
        <v>437</v>
      </c>
      <c r="DR114" s="987"/>
      <c r="DS114" s="987"/>
      <c r="DT114" s="987"/>
      <c r="DU114" s="988"/>
      <c r="DV114" s="990" t="s">
        <v>440</v>
      </c>
      <c r="DW114" s="991"/>
      <c r="DX114" s="991"/>
      <c r="DY114" s="991"/>
      <c r="DZ114" s="992"/>
    </row>
    <row r="115" spans="1:130" s="226" customFormat="1" ht="26.25" customHeight="1" x14ac:dyDescent="0.2">
      <c r="A115" s="982"/>
      <c r="B115" s="983"/>
      <c r="C115" s="951" t="s">
        <v>451</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4373</v>
      </c>
      <c r="AB115" s="966"/>
      <c r="AC115" s="966"/>
      <c r="AD115" s="966"/>
      <c r="AE115" s="967"/>
      <c r="AF115" s="968">
        <v>64</v>
      </c>
      <c r="AG115" s="966"/>
      <c r="AH115" s="966"/>
      <c r="AI115" s="966"/>
      <c r="AJ115" s="967"/>
      <c r="AK115" s="968">
        <v>2019</v>
      </c>
      <c r="AL115" s="966"/>
      <c r="AM115" s="966"/>
      <c r="AN115" s="966"/>
      <c r="AO115" s="967"/>
      <c r="AP115" s="969">
        <v>0</v>
      </c>
      <c r="AQ115" s="970"/>
      <c r="AR115" s="970"/>
      <c r="AS115" s="970"/>
      <c r="AT115" s="971"/>
      <c r="AU115" s="936"/>
      <c r="AV115" s="937"/>
      <c r="AW115" s="937"/>
      <c r="AX115" s="937"/>
      <c r="AY115" s="937"/>
      <c r="AZ115" s="950" t="s">
        <v>452</v>
      </c>
      <c r="BA115" s="951"/>
      <c r="BB115" s="951"/>
      <c r="BC115" s="951"/>
      <c r="BD115" s="951"/>
      <c r="BE115" s="951"/>
      <c r="BF115" s="951"/>
      <c r="BG115" s="951"/>
      <c r="BH115" s="951"/>
      <c r="BI115" s="951"/>
      <c r="BJ115" s="951"/>
      <c r="BK115" s="951"/>
      <c r="BL115" s="951"/>
      <c r="BM115" s="951"/>
      <c r="BN115" s="951"/>
      <c r="BO115" s="951"/>
      <c r="BP115" s="952"/>
      <c r="BQ115" s="953">
        <v>108809</v>
      </c>
      <c r="BR115" s="954"/>
      <c r="BS115" s="954"/>
      <c r="BT115" s="954"/>
      <c r="BU115" s="954"/>
      <c r="BV115" s="954">
        <v>103129</v>
      </c>
      <c r="BW115" s="954"/>
      <c r="BX115" s="954"/>
      <c r="BY115" s="954"/>
      <c r="BZ115" s="954"/>
      <c r="CA115" s="954">
        <v>97698</v>
      </c>
      <c r="CB115" s="954"/>
      <c r="CC115" s="954"/>
      <c r="CD115" s="954"/>
      <c r="CE115" s="954"/>
      <c r="CF115" s="948">
        <v>1.3</v>
      </c>
      <c r="CG115" s="949"/>
      <c r="CH115" s="949"/>
      <c r="CI115" s="949"/>
      <c r="CJ115" s="949"/>
      <c r="CK115" s="976"/>
      <c r="CL115" s="977"/>
      <c r="CM115" s="950" t="s">
        <v>453</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440</v>
      </c>
      <c r="DH115" s="987"/>
      <c r="DI115" s="987"/>
      <c r="DJ115" s="987"/>
      <c r="DK115" s="988"/>
      <c r="DL115" s="989" t="s">
        <v>440</v>
      </c>
      <c r="DM115" s="987"/>
      <c r="DN115" s="987"/>
      <c r="DO115" s="987"/>
      <c r="DP115" s="988"/>
      <c r="DQ115" s="989" t="s">
        <v>440</v>
      </c>
      <c r="DR115" s="987"/>
      <c r="DS115" s="987"/>
      <c r="DT115" s="987"/>
      <c r="DU115" s="988"/>
      <c r="DV115" s="990" t="s">
        <v>437</v>
      </c>
      <c r="DW115" s="991"/>
      <c r="DX115" s="991"/>
      <c r="DY115" s="991"/>
      <c r="DZ115" s="992"/>
    </row>
    <row r="116" spans="1:130" s="226" customFormat="1" ht="26.25" customHeight="1" x14ac:dyDescent="0.2">
      <c r="A116" s="984"/>
      <c r="B116" s="985"/>
      <c r="C116" s="993" t="s">
        <v>454</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440</v>
      </c>
      <c r="AB116" s="987"/>
      <c r="AC116" s="987"/>
      <c r="AD116" s="987"/>
      <c r="AE116" s="988"/>
      <c r="AF116" s="989" t="s">
        <v>437</v>
      </c>
      <c r="AG116" s="987"/>
      <c r="AH116" s="987"/>
      <c r="AI116" s="987"/>
      <c r="AJ116" s="988"/>
      <c r="AK116" s="989" t="s">
        <v>440</v>
      </c>
      <c r="AL116" s="987"/>
      <c r="AM116" s="987"/>
      <c r="AN116" s="987"/>
      <c r="AO116" s="988"/>
      <c r="AP116" s="990" t="s">
        <v>440</v>
      </c>
      <c r="AQ116" s="991"/>
      <c r="AR116" s="991"/>
      <c r="AS116" s="991"/>
      <c r="AT116" s="992"/>
      <c r="AU116" s="936"/>
      <c r="AV116" s="937"/>
      <c r="AW116" s="937"/>
      <c r="AX116" s="937"/>
      <c r="AY116" s="937"/>
      <c r="AZ116" s="995" t="s">
        <v>455</v>
      </c>
      <c r="BA116" s="996"/>
      <c r="BB116" s="996"/>
      <c r="BC116" s="996"/>
      <c r="BD116" s="996"/>
      <c r="BE116" s="996"/>
      <c r="BF116" s="996"/>
      <c r="BG116" s="996"/>
      <c r="BH116" s="996"/>
      <c r="BI116" s="996"/>
      <c r="BJ116" s="996"/>
      <c r="BK116" s="996"/>
      <c r="BL116" s="996"/>
      <c r="BM116" s="996"/>
      <c r="BN116" s="996"/>
      <c r="BO116" s="996"/>
      <c r="BP116" s="997"/>
      <c r="BQ116" s="953" t="s">
        <v>440</v>
      </c>
      <c r="BR116" s="954"/>
      <c r="BS116" s="954"/>
      <c r="BT116" s="954"/>
      <c r="BU116" s="954"/>
      <c r="BV116" s="954" t="s">
        <v>440</v>
      </c>
      <c r="BW116" s="954"/>
      <c r="BX116" s="954"/>
      <c r="BY116" s="954"/>
      <c r="BZ116" s="954"/>
      <c r="CA116" s="954" t="s">
        <v>437</v>
      </c>
      <c r="CB116" s="954"/>
      <c r="CC116" s="954"/>
      <c r="CD116" s="954"/>
      <c r="CE116" s="954"/>
      <c r="CF116" s="948" t="s">
        <v>437</v>
      </c>
      <c r="CG116" s="949"/>
      <c r="CH116" s="949"/>
      <c r="CI116" s="949"/>
      <c r="CJ116" s="949"/>
      <c r="CK116" s="976"/>
      <c r="CL116" s="977"/>
      <c r="CM116" s="950" t="s">
        <v>456</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437</v>
      </c>
      <c r="DH116" s="987"/>
      <c r="DI116" s="987"/>
      <c r="DJ116" s="987"/>
      <c r="DK116" s="988"/>
      <c r="DL116" s="989" t="s">
        <v>437</v>
      </c>
      <c r="DM116" s="987"/>
      <c r="DN116" s="987"/>
      <c r="DO116" s="987"/>
      <c r="DP116" s="988"/>
      <c r="DQ116" s="989" t="s">
        <v>440</v>
      </c>
      <c r="DR116" s="987"/>
      <c r="DS116" s="987"/>
      <c r="DT116" s="987"/>
      <c r="DU116" s="988"/>
      <c r="DV116" s="990" t="s">
        <v>440</v>
      </c>
      <c r="DW116" s="991"/>
      <c r="DX116" s="991"/>
      <c r="DY116" s="991"/>
      <c r="DZ116" s="992"/>
    </row>
    <row r="117" spans="1:130" s="226" customFormat="1" ht="26.25" customHeight="1" x14ac:dyDescent="0.2">
      <c r="A117" s="940" t="s">
        <v>189</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457</v>
      </c>
      <c r="Z117" s="922"/>
      <c r="AA117" s="1006">
        <v>1475135</v>
      </c>
      <c r="AB117" s="1007"/>
      <c r="AC117" s="1007"/>
      <c r="AD117" s="1007"/>
      <c r="AE117" s="1008"/>
      <c r="AF117" s="1009">
        <v>1505074</v>
      </c>
      <c r="AG117" s="1007"/>
      <c r="AH117" s="1007"/>
      <c r="AI117" s="1007"/>
      <c r="AJ117" s="1008"/>
      <c r="AK117" s="1009">
        <v>1502126</v>
      </c>
      <c r="AL117" s="1007"/>
      <c r="AM117" s="1007"/>
      <c r="AN117" s="1007"/>
      <c r="AO117" s="1008"/>
      <c r="AP117" s="1010"/>
      <c r="AQ117" s="1011"/>
      <c r="AR117" s="1011"/>
      <c r="AS117" s="1011"/>
      <c r="AT117" s="1012"/>
      <c r="AU117" s="936"/>
      <c r="AV117" s="937"/>
      <c r="AW117" s="937"/>
      <c r="AX117" s="937"/>
      <c r="AY117" s="937"/>
      <c r="AZ117" s="1002" t="s">
        <v>458</v>
      </c>
      <c r="BA117" s="1003"/>
      <c r="BB117" s="1003"/>
      <c r="BC117" s="1003"/>
      <c r="BD117" s="1003"/>
      <c r="BE117" s="1003"/>
      <c r="BF117" s="1003"/>
      <c r="BG117" s="1003"/>
      <c r="BH117" s="1003"/>
      <c r="BI117" s="1003"/>
      <c r="BJ117" s="1003"/>
      <c r="BK117" s="1003"/>
      <c r="BL117" s="1003"/>
      <c r="BM117" s="1003"/>
      <c r="BN117" s="1003"/>
      <c r="BO117" s="1003"/>
      <c r="BP117" s="1004"/>
      <c r="BQ117" s="953" t="s">
        <v>129</v>
      </c>
      <c r="BR117" s="954"/>
      <c r="BS117" s="954"/>
      <c r="BT117" s="954"/>
      <c r="BU117" s="954"/>
      <c r="BV117" s="954" t="s">
        <v>129</v>
      </c>
      <c r="BW117" s="954"/>
      <c r="BX117" s="954"/>
      <c r="BY117" s="954"/>
      <c r="BZ117" s="954"/>
      <c r="CA117" s="954" t="s">
        <v>459</v>
      </c>
      <c r="CB117" s="954"/>
      <c r="CC117" s="954"/>
      <c r="CD117" s="954"/>
      <c r="CE117" s="954"/>
      <c r="CF117" s="948" t="s">
        <v>460</v>
      </c>
      <c r="CG117" s="949"/>
      <c r="CH117" s="949"/>
      <c r="CI117" s="949"/>
      <c r="CJ117" s="949"/>
      <c r="CK117" s="976"/>
      <c r="CL117" s="977"/>
      <c r="CM117" s="950" t="s">
        <v>461</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462</v>
      </c>
      <c r="DH117" s="987"/>
      <c r="DI117" s="987"/>
      <c r="DJ117" s="987"/>
      <c r="DK117" s="988"/>
      <c r="DL117" s="989" t="s">
        <v>463</v>
      </c>
      <c r="DM117" s="987"/>
      <c r="DN117" s="987"/>
      <c r="DO117" s="987"/>
      <c r="DP117" s="988"/>
      <c r="DQ117" s="989" t="s">
        <v>129</v>
      </c>
      <c r="DR117" s="987"/>
      <c r="DS117" s="987"/>
      <c r="DT117" s="987"/>
      <c r="DU117" s="988"/>
      <c r="DV117" s="990" t="s">
        <v>129</v>
      </c>
      <c r="DW117" s="991"/>
      <c r="DX117" s="991"/>
      <c r="DY117" s="991"/>
      <c r="DZ117" s="992"/>
    </row>
    <row r="118" spans="1:130" s="226" customFormat="1" ht="26.25" customHeight="1" x14ac:dyDescent="0.2">
      <c r="A118" s="940" t="s">
        <v>431</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428</v>
      </c>
      <c r="AB118" s="921"/>
      <c r="AC118" s="921"/>
      <c r="AD118" s="921"/>
      <c r="AE118" s="922"/>
      <c r="AF118" s="920" t="s">
        <v>429</v>
      </c>
      <c r="AG118" s="921"/>
      <c r="AH118" s="921"/>
      <c r="AI118" s="921"/>
      <c r="AJ118" s="922"/>
      <c r="AK118" s="920" t="s">
        <v>305</v>
      </c>
      <c r="AL118" s="921"/>
      <c r="AM118" s="921"/>
      <c r="AN118" s="921"/>
      <c r="AO118" s="922"/>
      <c r="AP118" s="998" t="s">
        <v>430</v>
      </c>
      <c r="AQ118" s="999"/>
      <c r="AR118" s="999"/>
      <c r="AS118" s="999"/>
      <c r="AT118" s="1000"/>
      <c r="AU118" s="936"/>
      <c r="AV118" s="937"/>
      <c r="AW118" s="937"/>
      <c r="AX118" s="937"/>
      <c r="AY118" s="937"/>
      <c r="AZ118" s="1001" t="s">
        <v>464</v>
      </c>
      <c r="BA118" s="993"/>
      <c r="BB118" s="993"/>
      <c r="BC118" s="993"/>
      <c r="BD118" s="993"/>
      <c r="BE118" s="993"/>
      <c r="BF118" s="993"/>
      <c r="BG118" s="993"/>
      <c r="BH118" s="993"/>
      <c r="BI118" s="993"/>
      <c r="BJ118" s="993"/>
      <c r="BK118" s="993"/>
      <c r="BL118" s="993"/>
      <c r="BM118" s="993"/>
      <c r="BN118" s="993"/>
      <c r="BO118" s="993"/>
      <c r="BP118" s="994"/>
      <c r="BQ118" s="1027" t="s">
        <v>463</v>
      </c>
      <c r="BR118" s="1028"/>
      <c r="BS118" s="1028"/>
      <c r="BT118" s="1028"/>
      <c r="BU118" s="1028"/>
      <c r="BV118" s="1028" t="s">
        <v>129</v>
      </c>
      <c r="BW118" s="1028"/>
      <c r="BX118" s="1028"/>
      <c r="BY118" s="1028"/>
      <c r="BZ118" s="1028"/>
      <c r="CA118" s="1028" t="s">
        <v>129</v>
      </c>
      <c r="CB118" s="1028"/>
      <c r="CC118" s="1028"/>
      <c r="CD118" s="1028"/>
      <c r="CE118" s="1028"/>
      <c r="CF118" s="948" t="s">
        <v>459</v>
      </c>
      <c r="CG118" s="949"/>
      <c r="CH118" s="949"/>
      <c r="CI118" s="949"/>
      <c r="CJ118" s="949"/>
      <c r="CK118" s="976"/>
      <c r="CL118" s="977"/>
      <c r="CM118" s="950" t="s">
        <v>465</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466</v>
      </c>
      <c r="DH118" s="987"/>
      <c r="DI118" s="987"/>
      <c r="DJ118" s="987"/>
      <c r="DK118" s="988"/>
      <c r="DL118" s="989" t="s">
        <v>129</v>
      </c>
      <c r="DM118" s="987"/>
      <c r="DN118" s="987"/>
      <c r="DO118" s="987"/>
      <c r="DP118" s="988"/>
      <c r="DQ118" s="989" t="s">
        <v>467</v>
      </c>
      <c r="DR118" s="987"/>
      <c r="DS118" s="987"/>
      <c r="DT118" s="987"/>
      <c r="DU118" s="988"/>
      <c r="DV118" s="990" t="s">
        <v>459</v>
      </c>
      <c r="DW118" s="991"/>
      <c r="DX118" s="991"/>
      <c r="DY118" s="991"/>
      <c r="DZ118" s="992"/>
    </row>
    <row r="119" spans="1:130" s="226" customFormat="1" ht="26.25" customHeight="1" x14ac:dyDescent="0.2">
      <c r="A119" s="1084" t="s">
        <v>434</v>
      </c>
      <c r="B119" s="975"/>
      <c r="C119" s="957" t="s">
        <v>435</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v>11</v>
      </c>
      <c r="AB119" s="928"/>
      <c r="AC119" s="928"/>
      <c r="AD119" s="928"/>
      <c r="AE119" s="929"/>
      <c r="AF119" s="930" t="s">
        <v>466</v>
      </c>
      <c r="AG119" s="928"/>
      <c r="AH119" s="928"/>
      <c r="AI119" s="928"/>
      <c r="AJ119" s="929"/>
      <c r="AK119" s="930">
        <v>799</v>
      </c>
      <c r="AL119" s="928"/>
      <c r="AM119" s="928"/>
      <c r="AN119" s="928"/>
      <c r="AO119" s="929"/>
      <c r="AP119" s="931">
        <v>0</v>
      </c>
      <c r="AQ119" s="932"/>
      <c r="AR119" s="932"/>
      <c r="AS119" s="932"/>
      <c r="AT119" s="933"/>
      <c r="AU119" s="938"/>
      <c r="AV119" s="939"/>
      <c r="AW119" s="939"/>
      <c r="AX119" s="939"/>
      <c r="AY119" s="939"/>
      <c r="AZ119" s="247" t="s">
        <v>189</v>
      </c>
      <c r="BA119" s="247"/>
      <c r="BB119" s="247"/>
      <c r="BC119" s="247"/>
      <c r="BD119" s="247"/>
      <c r="BE119" s="247"/>
      <c r="BF119" s="247"/>
      <c r="BG119" s="247"/>
      <c r="BH119" s="247"/>
      <c r="BI119" s="247"/>
      <c r="BJ119" s="247"/>
      <c r="BK119" s="247"/>
      <c r="BL119" s="247"/>
      <c r="BM119" s="247"/>
      <c r="BN119" s="247"/>
      <c r="BO119" s="1005" t="s">
        <v>468</v>
      </c>
      <c r="BP119" s="1033"/>
      <c r="BQ119" s="1027">
        <v>17512245</v>
      </c>
      <c r="BR119" s="1028"/>
      <c r="BS119" s="1028"/>
      <c r="BT119" s="1028"/>
      <c r="BU119" s="1028"/>
      <c r="BV119" s="1028">
        <v>18019565</v>
      </c>
      <c r="BW119" s="1028"/>
      <c r="BX119" s="1028"/>
      <c r="BY119" s="1028"/>
      <c r="BZ119" s="1028"/>
      <c r="CA119" s="1028">
        <v>18166087</v>
      </c>
      <c r="CB119" s="1028"/>
      <c r="CC119" s="1028"/>
      <c r="CD119" s="1028"/>
      <c r="CE119" s="1028"/>
      <c r="CF119" s="1029"/>
      <c r="CG119" s="1030"/>
      <c r="CH119" s="1030"/>
      <c r="CI119" s="1030"/>
      <c r="CJ119" s="1031"/>
      <c r="CK119" s="978"/>
      <c r="CL119" s="979"/>
      <c r="CM119" s="1001" t="s">
        <v>469</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18748</v>
      </c>
      <c r="DH119" s="1014"/>
      <c r="DI119" s="1014"/>
      <c r="DJ119" s="1014"/>
      <c r="DK119" s="1015"/>
      <c r="DL119" s="1013">
        <v>17591</v>
      </c>
      <c r="DM119" s="1014"/>
      <c r="DN119" s="1014"/>
      <c r="DO119" s="1014"/>
      <c r="DP119" s="1015"/>
      <c r="DQ119" s="1013">
        <v>15271</v>
      </c>
      <c r="DR119" s="1014"/>
      <c r="DS119" s="1014"/>
      <c r="DT119" s="1014"/>
      <c r="DU119" s="1015"/>
      <c r="DV119" s="1016">
        <v>0.2</v>
      </c>
      <c r="DW119" s="1017"/>
      <c r="DX119" s="1017"/>
      <c r="DY119" s="1017"/>
      <c r="DZ119" s="1018"/>
    </row>
    <row r="120" spans="1:130" s="226" customFormat="1" ht="26.25" customHeight="1" x14ac:dyDescent="0.2">
      <c r="A120" s="1085"/>
      <c r="B120" s="977"/>
      <c r="C120" s="950" t="s">
        <v>439</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129</v>
      </c>
      <c r="AB120" s="987"/>
      <c r="AC120" s="987"/>
      <c r="AD120" s="987"/>
      <c r="AE120" s="988"/>
      <c r="AF120" s="989" t="s">
        <v>460</v>
      </c>
      <c r="AG120" s="987"/>
      <c r="AH120" s="987"/>
      <c r="AI120" s="987"/>
      <c r="AJ120" s="988"/>
      <c r="AK120" s="989" t="s">
        <v>460</v>
      </c>
      <c r="AL120" s="987"/>
      <c r="AM120" s="987"/>
      <c r="AN120" s="987"/>
      <c r="AO120" s="988"/>
      <c r="AP120" s="990" t="s">
        <v>129</v>
      </c>
      <c r="AQ120" s="991"/>
      <c r="AR120" s="991"/>
      <c r="AS120" s="991"/>
      <c r="AT120" s="992"/>
      <c r="AU120" s="1019" t="s">
        <v>470</v>
      </c>
      <c r="AV120" s="1020"/>
      <c r="AW120" s="1020"/>
      <c r="AX120" s="1020"/>
      <c r="AY120" s="1021"/>
      <c r="AZ120" s="957" t="s">
        <v>471</v>
      </c>
      <c r="BA120" s="925"/>
      <c r="BB120" s="925"/>
      <c r="BC120" s="925"/>
      <c r="BD120" s="925"/>
      <c r="BE120" s="925"/>
      <c r="BF120" s="925"/>
      <c r="BG120" s="925"/>
      <c r="BH120" s="925"/>
      <c r="BI120" s="925"/>
      <c r="BJ120" s="925"/>
      <c r="BK120" s="925"/>
      <c r="BL120" s="925"/>
      <c r="BM120" s="925"/>
      <c r="BN120" s="925"/>
      <c r="BO120" s="925"/>
      <c r="BP120" s="926"/>
      <c r="BQ120" s="958">
        <v>6215964</v>
      </c>
      <c r="BR120" s="959"/>
      <c r="BS120" s="959"/>
      <c r="BT120" s="959"/>
      <c r="BU120" s="959"/>
      <c r="BV120" s="959">
        <v>6199808</v>
      </c>
      <c r="BW120" s="959"/>
      <c r="BX120" s="959"/>
      <c r="BY120" s="959"/>
      <c r="BZ120" s="959"/>
      <c r="CA120" s="959">
        <v>5434244</v>
      </c>
      <c r="CB120" s="959"/>
      <c r="CC120" s="959"/>
      <c r="CD120" s="959"/>
      <c r="CE120" s="959"/>
      <c r="CF120" s="972">
        <v>73.400000000000006</v>
      </c>
      <c r="CG120" s="973"/>
      <c r="CH120" s="973"/>
      <c r="CI120" s="973"/>
      <c r="CJ120" s="973"/>
      <c r="CK120" s="1034" t="s">
        <v>472</v>
      </c>
      <c r="CL120" s="1035"/>
      <c r="CM120" s="1035"/>
      <c r="CN120" s="1035"/>
      <c r="CO120" s="1036"/>
      <c r="CP120" s="1042" t="s">
        <v>473</v>
      </c>
      <c r="CQ120" s="1043"/>
      <c r="CR120" s="1043"/>
      <c r="CS120" s="1043"/>
      <c r="CT120" s="1043"/>
      <c r="CU120" s="1043"/>
      <c r="CV120" s="1043"/>
      <c r="CW120" s="1043"/>
      <c r="CX120" s="1043"/>
      <c r="CY120" s="1043"/>
      <c r="CZ120" s="1043"/>
      <c r="DA120" s="1043"/>
      <c r="DB120" s="1043"/>
      <c r="DC120" s="1043"/>
      <c r="DD120" s="1043"/>
      <c r="DE120" s="1043"/>
      <c r="DF120" s="1044"/>
      <c r="DG120" s="958" t="s">
        <v>460</v>
      </c>
      <c r="DH120" s="959"/>
      <c r="DI120" s="959"/>
      <c r="DJ120" s="959"/>
      <c r="DK120" s="959"/>
      <c r="DL120" s="959">
        <v>4059442</v>
      </c>
      <c r="DM120" s="959"/>
      <c r="DN120" s="959"/>
      <c r="DO120" s="959"/>
      <c r="DP120" s="959"/>
      <c r="DQ120" s="959">
        <v>3844457</v>
      </c>
      <c r="DR120" s="959"/>
      <c r="DS120" s="959"/>
      <c r="DT120" s="959"/>
      <c r="DU120" s="959"/>
      <c r="DV120" s="960">
        <v>51.9</v>
      </c>
      <c r="DW120" s="960"/>
      <c r="DX120" s="960"/>
      <c r="DY120" s="960"/>
      <c r="DZ120" s="961"/>
    </row>
    <row r="121" spans="1:130" s="226" customFormat="1" ht="26.25" customHeight="1" x14ac:dyDescent="0.2">
      <c r="A121" s="1085"/>
      <c r="B121" s="977"/>
      <c r="C121" s="1002" t="s">
        <v>474</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462</v>
      </c>
      <c r="AB121" s="987"/>
      <c r="AC121" s="987"/>
      <c r="AD121" s="987"/>
      <c r="AE121" s="988"/>
      <c r="AF121" s="989" t="s">
        <v>466</v>
      </c>
      <c r="AG121" s="987"/>
      <c r="AH121" s="987"/>
      <c r="AI121" s="987"/>
      <c r="AJ121" s="988"/>
      <c r="AK121" s="989" t="s">
        <v>466</v>
      </c>
      <c r="AL121" s="987"/>
      <c r="AM121" s="987"/>
      <c r="AN121" s="987"/>
      <c r="AO121" s="988"/>
      <c r="AP121" s="990" t="s">
        <v>467</v>
      </c>
      <c r="AQ121" s="991"/>
      <c r="AR121" s="991"/>
      <c r="AS121" s="991"/>
      <c r="AT121" s="992"/>
      <c r="AU121" s="1022"/>
      <c r="AV121" s="1023"/>
      <c r="AW121" s="1023"/>
      <c r="AX121" s="1023"/>
      <c r="AY121" s="1024"/>
      <c r="AZ121" s="950" t="s">
        <v>475</v>
      </c>
      <c r="BA121" s="951"/>
      <c r="BB121" s="951"/>
      <c r="BC121" s="951"/>
      <c r="BD121" s="951"/>
      <c r="BE121" s="951"/>
      <c r="BF121" s="951"/>
      <c r="BG121" s="951"/>
      <c r="BH121" s="951"/>
      <c r="BI121" s="951"/>
      <c r="BJ121" s="951"/>
      <c r="BK121" s="951"/>
      <c r="BL121" s="951"/>
      <c r="BM121" s="951"/>
      <c r="BN121" s="951"/>
      <c r="BO121" s="951"/>
      <c r="BP121" s="952"/>
      <c r="BQ121" s="953">
        <v>1241624</v>
      </c>
      <c r="BR121" s="954"/>
      <c r="BS121" s="954"/>
      <c r="BT121" s="954"/>
      <c r="BU121" s="954"/>
      <c r="BV121" s="954">
        <v>1178094</v>
      </c>
      <c r="BW121" s="954"/>
      <c r="BX121" s="954"/>
      <c r="BY121" s="954"/>
      <c r="BZ121" s="954"/>
      <c r="CA121" s="954">
        <v>1065352</v>
      </c>
      <c r="CB121" s="954"/>
      <c r="CC121" s="954"/>
      <c r="CD121" s="954"/>
      <c r="CE121" s="954"/>
      <c r="CF121" s="948">
        <v>14.4</v>
      </c>
      <c r="CG121" s="949"/>
      <c r="CH121" s="949"/>
      <c r="CI121" s="949"/>
      <c r="CJ121" s="949"/>
      <c r="CK121" s="1037"/>
      <c r="CL121" s="1038"/>
      <c r="CM121" s="1038"/>
      <c r="CN121" s="1038"/>
      <c r="CO121" s="1039"/>
      <c r="CP121" s="1047" t="s">
        <v>476</v>
      </c>
      <c r="CQ121" s="1048"/>
      <c r="CR121" s="1048"/>
      <c r="CS121" s="1048"/>
      <c r="CT121" s="1048"/>
      <c r="CU121" s="1048"/>
      <c r="CV121" s="1048"/>
      <c r="CW121" s="1048"/>
      <c r="CX121" s="1048"/>
      <c r="CY121" s="1048"/>
      <c r="CZ121" s="1048"/>
      <c r="DA121" s="1048"/>
      <c r="DB121" s="1048"/>
      <c r="DC121" s="1048"/>
      <c r="DD121" s="1048"/>
      <c r="DE121" s="1048"/>
      <c r="DF121" s="1049"/>
      <c r="DG121" s="953">
        <v>140135</v>
      </c>
      <c r="DH121" s="954"/>
      <c r="DI121" s="954"/>
      <c r="DJ121" s="954"/>
      <c r="DK121" s="954"/>
      <c r="DL121" s="954">
        <v>125774</v>
      </c>
      <c r="DM121" s="954"/>
      <c r="DN121" s="954"/>
      <c r="DO121" s="954"/>
      <c r="DP121" s="954"/>
      <c r="DQ121" s="954">
        <v>111271</v>
      </c>
      <c r="DR121" s="954"/>
      <c r="DS121" s="954"/>
      <c r="DT121" s="954"/>
      <c r="DU121" s="954"/>
      <c r="DV121" s="955">
        <v>1.5</v>
      </c>
      <c r="DW121" s="955"/>
      <c r="DX121" s="955"/>
      <c r="DY121" s="955"/>
      <c r="DZ121" s="956"/>
    </row>
    <row r="122" spans="1:130" s="226" customFormat="1" ht="26.25" customHeight="1" x14ac:dyDescent="0.2">
      <c r="A122" s="1085"/>
      <c r="B122" s="977"/>
      <c r="C122" s="950" t="s">
        <v>450</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460</v>
      </c>
      <c r="AB122" s="987"/>
      <c r="AC122" s="987"/>
      <c r="AD122" s="987"/>
      <c r="AE122" s="988"/>
      <c r="AF122" s="989" t="s">
        <v>463</v>
      </c>
      <c r="AG122" s="987"/>
      <c r="AH122" s="987"/>
      <c r="AI122" s="987"/>
      <c r="AJ122" s="988"/>
      <c r="AK122" s="989" t="s">
        <v>460</v>
      </c>
      <c r="AL122" s="987"/>
      <c r="AM122" s="987"/>
      <c r="AN122" s="987"/>
      <c r="AO122" s="988"/>
      <c r="AP122" s="990" t="s">
        <v>467</v>
      </c>
      <c r="AQ122" s="991"/>
      <c r="AR122" s="991"/>
      <c r="AS122" s="991"/>
      <c r="AT122" s="992"/>
      <c r="AU122" s="1022"/>
      <c r="AV122" s="1023"/>
      <c r="AW122" s="1023"/>
      <c r="AX122" s="1023"/>
      <c r="AY122" s="1024"/>
      <c r="AZ122" s="1001" t="s">
        <v>477</v>
      </c>
      <c r="BA122" s="993"/>
      <c r="BB122" s="993"/>
      <c r="BC122" s="993"/>
      <c r="BD122" s="993"/>
      <c r="BE122" s="993"/>
      <c r="BF122" s="993"/>
      <c r="BG122" s="993"/>
      <c r="BH122" s="993"/>
      <c r="BI122" s="993"/>
      <c r="BJ122" s="993"/>
      <c r="BK122" s="993"/>
      <c r="BL122" s="993"/>
      <c r="BM122" s="993"/>
      <c r="BN122" s="993"/>
      <c r="BO122" s="993"/>
      <c r="BP122" s="994"/>
      <c r="BQ122" s="1027">
        <v>10780150</v>
      </c>
      <c r="BR122" s="1028"/>
      <c r="BS122" s="1028"/>
      <c r="BT122" s="1028"/>
      <c r="BU122" s="1028"/>
      <c r="BV122" s="1028">
        <v>10697369</v>
      </c>
      <c r="BW122" s="1028"/>
      <c r="BX122" s="1028"/>
      <c r="BY122" s="1028"/>
      <c r="BZ122" s="1028"/>
      <c r="CA122" s="1028">
        <v>10666752</v>
      </c>
      <c r="CB122" s="1028"/>
      <c r="CC122" s="1028"/>
      <c r="CD122" s="1028"/>
      <c r="CE122" s="1028"/>
      <c r="CF122" s="1045">
        <v>144.1</v>
      </c>
      <c r="CG122" s="1046"/>
      <c r="CH122" s="1046"/>
      <c r="CI122" s="1046"/>
      <c r="CJ122" s="1046"/>
      <c r="CK122" s="1037"/>
      <c r="CL122" s="1038"/>
      <c r="CM122" s="1038"/>
      <c r="CN122" s="1038"/>
      <c r="CO122" s="1039"/>
      <c r="CP122" s="1047" t="s">
        <v>478</v>
      </c>
      <c r="CQ122" s="1048"/>
      <c r="CR122" s="1048"/>
      <c r="CS122" s="1048"/>
      <c r="CT122" s="1048"/>
      <c r="CU122" s="1048"/>
      <c r="CV122" s="1048"/>
      <c r="CW122" s="1048"/>
      <c r="CX122" s="1048"/>
      <c r="CY122" s="1048"/>
      <c r="CZ122" s="1048"/>
      <c r="DA122" s="1048"/>
      <c r="DB122" s="1048"/>
      <c r="DC122" s="1048"/>
      <c r="DD122" s="1048"/>
      <c r="DE122" s="1048"/>
      <c r="DF122" s="1049"/>
      <c r="DG122" s="953" t="s">
        <v>129</v>
      </c>
      <c r="DH122" s="954"/>
      <c r="DI122" s="954"/>
      <c r="DJ122" s="954"/>
      <c r="DK122" s="954"/>
      <c r="DL122" s="954" t="s">
        <v>467</v>
      </c>
      <c r="DM122" s="954"/>
      <c r="DN122" s="954"/>
      <c r="DO122" s="954"/>
      <c r="DP122" s="954"/>
      <c r="DQ122" s="954" t="s">
        <v>466</v>
      </c>
      <c r="DR122" s="954"/>
      <c r="DS122" s="954"/>
      <c r="DT122" s="954"/>
      <c r="DU122" s="954"/>
      <c r="DV122" s="955" t="s">
        <v>466</v>
      </c>
      <c r="DW122" s="955"/>
      <c r="DX122" s="955"/>
      <c r="DY122" s="955"/>
      <c r="DZ122" s="956"/>
    </row>
    <row r="123" spans="1:130" s="226" customFormat="1" ht="26.25" customHeight="1" x14ac:dyDescent="0.2">
      <c r="A123" s="1085"/>
      <c r="B123" s="977"/>
      <c r="C123" s="950" t="s">
        <v>456</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460</v>
      </c>
      <c r="AB123" s="987"/>
      <c r="AC123" s="987"/>
      <c r="AD123" s="987"/>
      <c r="AE123" s="988"/>
      <c r="AF123" s="989" t="s">
        <v>460</v>
      </c>
      <c r="AG123" s="987"/>
      <c r="AH123" s="987"/>
      <c r="AI123" s="987"/>
      <c r="AJ123" s="988"/>
      <c r="AK123" s="989" t="s">
        <v>460</v>
      </c>
      <c r="AL123" s="987"/>
      <c r="AM123" s="987"/>
      <c r="AN123" s="987"/>
      <c r="AO123" s="988"/>
      <c r="AP123" s="990" t="s">
        <v>460</v>
      </c>
      <c r="AQ123" s="991"/>
      <c r="AR123" s="991"/>
      <c r="AS123" s="991"/>
      <c r="AT123" s="992"/>
      <c r="AU123" s="1025"/>
      <c r="AV123" s="1026"/>
      <c r="AW123" s="1026"/>
      <c r="AX123" s="1026"/>
      <c r="AY123" s="1026"/>
      <c r="AZ123" s="247" t="s">
        <v>189</v>
      </c>
      <c r="BA123" s="247"/>
      <c r="BB123" s="247"/>
      <c r="BC123" s="247"/>
      <c r="BD123" s="247"/>
      <c r="BE123" s="247"/>
      <c r="BF123" s="247"/>
      <c r="BG123" s="247"/>
      <c r="BH123" s="247"/>
      <c r="BI123" s="247"/>
      <c r="BJ123" s="247"/>
      <c r="BK123" s="247"/>
      <c r="BL123" s="247"/>
      <c r="BM123" s="247"/>
      <c r="BN123" s="247"/>
      <c r="BO123" s="1005" t="s">
        <v>479</v>
      </c>
      <c r="BP123" s="1033"/>
      <c r="BQ123" s="1091">
        <v>18237738</v>
      </c>
      <c r="BR123" s="1092"/>
      <c r="BS123" s="1092"/>
      <c r="BT123" s="1092"/>
      <c r="BU123" s="1092"/>
      <c r="BV123" s="1092">
        <v>18075271</v>
      </c>
      <c r="BW123" s="1092"/>
      <c r="BX123" s="1092"/>
      <c r="BY123" s="1092"/>
      <c r="BZ123" s="1092"/>
      <c r="CA123" s="1092">
        <v>17166348</v>
      </c>
      <c r="CB123" s="1092"/>
      <c r="CC123" s="1092"/>
      <c r="CD123" s="1092"/>
      <c r="CE123" s="1092"/>
      <c r="CF123" s="1029"/>
      <c r="CG123" s="1030"/>
      <c r="CH123" s="1030"/>
      <c r="CI123" s="1030"/>
      <c r="CJ123" s="1031"/>
      <c r="CK123" s="1037"/>
      <c r="CL123" s="1038"/>
      <c r="CM123" s="1038"/>
      <c r="CN123" s="1038"/>
      <c r="CO123" s="1039"/>
      <c r="CP123" s="1047" t="s">
        <v>480</v>
      </c>
      <c r="CQ123" s="1048"/>
      <c r="CR123" s="1048"/>
      <c r="CS123" s="1048"/>
      <c r="CT123" s="1048"/>
      <c r="CU123" s="1048"/>
      <c r="CV123" s="1048"/>
      <c r="CW123" s="1048"/>
      <c r="CX123" s="1048"/>
      <c r="CY123" s="1048"/>
      <c r="CZ123" s="1048"/>
      <c r="DA123" s="1048"/>
      <c r="DB123" s="1048"/>
      <c r="DC123" s="1048"/>
      <c r="DD123" s="1048"/>
      <c r="DE123" s="1048"/>
      <c r="DF123" s="1049"/>
      <c r="DG123" s="986" t="s">
        <v>129</v>
      </c>
      <c r="DH123" s="987"/>
      <c r="DI123" s="987"/>
      <c r="DJ123" s="987"/>
      <c r="DK123" s="988"/>
      <c r="DL123" s="989" t="s">
        <v>129</v>
      </c>
      <c r="DM123" s="987"/>
      <c r="DN123" s="987"/>
      <c r="DO123" s="987"/>
      <c r="DP123" s="988"/>
      <c r="DQ123" s="989" t="s">
        <v>129</v>
      </c>
      <c r="DR123" s="987"/>
      <c r="DS123" s="987"/>
      <c r="DT123" s="987"/>
      <c r="DU123" s="988"/>
      <c r="DV123" s="990" t="s">
        <v>129</v>
      </c>
      <c r="DW123" s="991"/>
      <c r="DX123" s="991"/>
      <c r="DY123" s="991"/>
      <c r="DZ123" s="992"/>
    </row>
    <row r="124" spans="1:130" s="226" customFormat="1" ht="26.25" customHeight="1" thickBot="1" x14ac:dyDescent="0.25">
      <c r="A124" s="1085"/>
      <c r="B124" s="977"/>
      <c r="C124" s="950" t="s">
        <v>461</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129</v>
      </c>
      <c r="AB124" s="987"/>
      <c r="AC124" s="987"/>
      <c r="AD124" s="987"/>
      <c r="AE124" s="988"/>
      <c r="AF124" s="989" t="s">
        <v>129</v>
      </c>
      <c r="AG124" s="987"/>
      <c r="AH124" s="987"/>
      <c r="AI124" s="987"/>
      <c r="AJ124" s="988"/>
      <c r="AK124" s="989" t="s">
        <v>129</v>
      </c>
      <c r="AL124" s="987"/>
      <c r="AM124" s="987"/>
      <c r="AN124" s="987"/>
      <c r="AO124" s="988"/>
      <c r="AP124" s="990" t="s">
        <v>129</v>
      </c>
      <c r="AQ124" s="991"/>
      <c r="AR124" s="991"/>
      <c r="AS124" s="991"/>
      <c r="AT124" s="992"/>
      <c r="AU124" s="1087" t="s">
        <v>481</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129</v>
      </c>
      <c r="BR124" s="1055"/>
      <c r="BS124" s="1055"/>
      <c r="BT124" s="1055"/>
      <c r="BU124" s="1055"/>
      <c r="BV124" s="1055" t="s">
        <v>129</v>
      </c>
      <c r="BW124" s="1055"/>
      <c r="BX124" s="1055"/>
      <c r="BY124" s="1055"/>
      <c r="BZ124" s="1055"/>
      <c r="CA124" s="1055">
        <v>13.5</v>
      </c>
      <c r="CB124" s="1055"/>
      <c r="CC124" s="1055"/>
      <c r="CD124" s="1055"/>
      <c r="CE124" s="1055"/>
      <c r="CF124" s="1056"/>
      <c r="CG124" s="1057"/>
      <c r="CH124" s="1057"/>
      <c r="CI124" s="1057"/>
      <c r="CJ124" s="1058"/>
      <c r="CK124" s="1040"/>
      <c r="CL124" s="1040"/>
      <c r="CM124" s="1040"/>
      <c r="CN124" s="1040"/>
      <c r="CO124" s="1041"/>
      <c r="CP124" s="1047" t="s">
        <v>482</v>
      </c>
      <c r="CQ124" s="1048"/>
      <c r="CR124" s="1048"/>
      <c r="CS124" s="1048"/>
      <c r="CT124" s="1048"/>
      <c r="CU124" s="1048"/>
      <c r="CV124" s="1048"/>
      <c r="CW124" s="1048"/>
      <c r="CX124" s="1048"/>
      <c r="CY124" s="1048"/>
      <c r="CZ124" s="1048"/>
      <c r="DA124" s="1048"/>
      <c r="DB124" s="1048"/>
      <c r="DC124" s="1048"/>
      <c r="DD124" s="1048"/>
      <c r="DE124" s="1048"/>
      <c r="DF124" s="1049"/>
      <c r="DG124" s="1032">
        <v>4241624</v>
      </c>
      <c r="DH124" s="1014"/>
      <c r="DI124" s="1014"/>
      <c r="DJ124" s="1014"/>
      <c r="DK124" s="1015"/>
      <c r="DL124" s="1013" t="s">
        <v>129</v>
      </c>
      <c r="DM124" s="1014"/>
      <c r="DN124" s="1014"/>
      <c r="DO124" s="1014"/>
      <c r="DP124" s="1015"/>
      <c r="DQ124" s="1013" t="s">
        <v>129</v>
      </c>
      <c r="DR124" s="1014"/>
      <c r="DS124" s="1014"/>
      <c r="DT124" s="1014"/>
      <c r="DU124" s="1015"/>
      <c r="DV124" s="1016" t="s">
        <v>129</v>
      </c>
      <c r="DW124" s="1017"/>
      <c r="DX124" s="1017"/>
      <c r="DY124" s="1017"/>
      <c r="DZ124" s="1018"/>
    </row>
    <row r="125" spans="1:130" s="226" customFormat="1" ht="26.25" customHeight="1" x14ac:dyDescent="0.2">
      <c r="A125" s="1085"/>
      <c r="B125" s="977"/>
      <c r="C125" s="950" t="s">
        <v>465</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129</v>
      </c>
      <c r="AB125" s="987"/>
      <c r="AC125" s="987"/>
      <c r="AD125" s="987"/>
      <c r="AE125" s="988"/>
      <c r="AF125" s="989" t="s">
        <v>129</v>
      </c>
      <c r="AG125" s="987"/>
      <c r="AH125" s="987"/>
      <c r="AI125" s="987"/>
      <c r="AJ125" s="988"/>
      <c r="AK125" s="989" t="s">
        <v>463</v>
      </c>
      <c r="AL125" s="987"/>
      <c r="AM125" s="987"/>
      <c r="AN125" s="987"/>
      <c r="AO125" s="988"/>
      <c r="AP125" s="990" t="s">
        <v>129</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483</v>
      </c>
      <c r="CL125" s="1035"/>
      <c r="CM125" s="1035"/>
      <c r="CN125" s="1035"/>
      <c r="CO125" s="1036"/>
      <c r="CP125" s="957" t="s">
        <v>484</v>
      </c>
      <c r="CQ125" s="925"/>
      <c r="CR125" s="925"/>
      <c r="CS125" s="925"/>
      <c r="CT125" s="925"/>
      <c r="CU125" s="925"/>
      <c r="CV125" s="925"/>
      <c r="CW125" s="925"/>
      <c r="CX125" s="925"/>
      <c r="CY125" s="925"/>
      <c r="CZ125" s="925"/>
      <c r="DA125" s="925"/>
      <c r="DB125" s="925"/>
      <c r="DC125" s="925"/>
      <c r="DD125" s="925"/>
      <c r="DE125" s="925"/>
      <c r="DF125" s="926"/>
      <c r="DG125" s="958" t="s">
        <v>129</v>
      </c>
      <c r="DH125" s="959"/>
      <c r="DI125" s="959"/>
      <c r="DJ125" s="959"/>
      <c r="DK125" s="959"/>
      <c r="DL125" s="959" t="s">
        <v>463</v>
      </c>
      <c r="DM125" s="959"/>
      <c r="DN125" s="959"/>
      <c r="DO125" s="959"/>
      <c r="DP125" s="959"/>
      <c r="DQ125" s="959" t="s">
        <v>129</v>
      </c>
      <c r="DR125" s="959"/>
      <c r="DS125" s="959"/>
      <c r="DT125" s="959"/>
      <c r="DU125" s="959"/>
      <c r="DV125" s="960" t="s">
        <v>129</v>
      </c>
      <c r="DW125" s="960"/>
      <c r="DX125" s="960"/>
      <c r="DY125" s="960"/>
      <c r="DZ125" s="961"/>
    </row>
    <row r="126" spans="1:130" s="226" customFormat="1" ht="26.25" customHeight="1" thickBot="1" x14ac:dyDescent="0.25">
      <c r="A126" s="1085"/>
      <c r="B126" s="977"/>
      <c r="C126" s="950" t="s">
        <v>469</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4362</v>
      </c>
      <c r="AB126" s="987"/>
      <c r="AC126" s="987"/>
      <c r="AD126" s="987"/>
      <c r="AE126" s="988"/>
      <c r="AF126" s="989">
        <v>64</v>
      </c>
      <c r="AG126" s="987"/>
      <c r="AH126" s="987"/>
      <c r="AI126" s="987"/>
      <c r="AJ126" s="988"/>
      <c r="AK126" s="989">
        <v>1220</v>
      </c>
      <c r="AL126" s="987"/>
      <c r="AM126" s="987"/>
      <c r="AN126" s="987"/>
      <c r="AO126" s="988"/>
      <c r="AP126" s="990">
        <v>0</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485</v>
      </c>
      <c r="CQ126" s="951"/>
      <c r="CR126" s="951"/>
      <c r="CS126" s="951"/>
      <c r="CT126" s="951"/>
      <c r="CU126" s="951"/>
      <c r="CV126" s="951"/>
      <c r="CW126" s="951"/>
      <c r="CX126" s="951"/>
      <c r="CY126" s="951"/>
      <c r="CZ126" s="951"/>
      <c r="DA126" s="951"/>
      <c r="DB126" s="951"/>
      <c r="DC126" s="951"/>
      <c r="DD126" s="951"/>
      <c r="DE126" s="951"/>
      <c r="DF126" s="952"/>
      <c r="DG126" s="953">
        <v>108809</v>
      </c>
      <c r="DH126" s="954"/>
      <c r="DI126" s="954"/>
      <c r="DJ126" s="954"/>
      <c r="DK126" s="954"/>
      <c r="DL126" s="954">
        <v>103129</v>
      </c>
      <c r="DM126" s="954"/>
      <c r="DN126" s="954"/>
      <c r="DO126" s="954"/>
      <c r="DP126" s="954"/>
      <c r="DQ126" s="954">
        <v>97698</v>
      </c>
      <c r="DR126" s="954"/>
      <c r="DS126" s="954"/>
      <c r="DT126" s="954"/>
      <c r="DU126" s="954"/>
      <c r="DV126" s="955">
        <v>1.3</v>
      </c>
      <c r="DW126" s="955"/>
      <c r="DX126" s="955"/>
      <c r="DY126" s="955"/>
      <c r="DZ126" s="956"/>
    </row>
    <row r="127" spans="1:130" s="226" customFormat="1" ht="26.25" customHeight="1" x14ac:dyDescent="0.2">
      <c r="A127" s="1086"/>
      <c r="B127" s="979"/>
      <c r="C127" s="1001" t="s">
        <v>486</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129</v>
      </c>
      <c r="AB127" s="987"/>
      <c r="AC127" s="987"/>
      <c r="AD127" s="987"/>
      <c r="AE127" s="988"/>
      <c r="AF127" s="989" t="s">
        <v>463</v>
      </c>
      <c r="AG127" s="987"/>
      <c r="AH127" s="987"/>
      <c r="AI127" s="987"/>
      <c r="AJ127" s="988"/>
      <c r="AK127" s="989" t="s">
        <v>463</v>
      </c>
      <c r="AL127" s="987"/>
      <c r="AM127" s="987"/>
      <c r="AN127" s="987"/>
      <c r="AO127" s="988"/>
      <c r="AP127" s="990" t="s">
        <v>463</v>
      </c>
      <c r="AQ127" s="991"/>
      <c r="AR127" s="991"/>
      <c r="AS127" s="991"/>
      <c r="AT127" s="992"/>
      <c r="AU127" s="228"/>
      <c r="AV127" s="228"/>
      <c r="AW127" s="228"/>
      <c r="AX127" s="1059" t="s">
        <v>487</v>
      </c>
      <c r="AY127" s="1060"/>
      <c r="AZ127" s="1060"/>
      <c r="BA127" s="1060"/>
      <c r="BB127" s="1060"/>
      <c r="BC127" s="1060"/>
      <c r="BD127" s="1060"/>
      <c r="BE127" s="1061"/>
      <c r="BF127" s="1062" t="s">
        <v>488</v>
      </c>
      <c r="BG127" s="1060"/>
      <c r="BH127" s="1060"/>
      <c r="BI127" s="1060"/>
      <c r="BJ127" s="1060"/>
      <c r="BK127" s="1060"/>
      <c r="BL127" s="1061"/>
      <c r="BM127" s="1062" t="s">
        <v>489</v>
      </c>
      <c r="BN127" s="1060"/>
      <c r="BO127" s="1060"/>
      <c r="BP127" s="1060"/>
      <c r="BQ127" s="1060"/>
      <c r="BR127" s="1060"/>
      <c r="BS127" s="1061"/>
      <c r="BT127" s="1062" t="s">
        <v>490</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491</v>
      </c>
      <c r="CQ127" s="951"/>
      <c r="CR127" s="951"/>
      <c r="CS127" s="951"/>
      <c r="CT127" s="951"/>
      <c r="CU127" s="951"/>
      <c r="CV127" s="951"/>
      <c r="CW127" s="951"/>
      <c r="CX127" s="951"/>
      <c r="CY127" s="951"/>
      <c r="CZ127" s="951"/>
      <c r="DA127" s="951"/>
      <c r="DB127" s="951"/>
      <c r="DC127" s="951"/>
      <c r="DD127" s="951"/>
      <c r="DE127" s="951"/>
      <c r="DF127" s="952"/>
      <c r="DG127" s="953" t="s">
        <v>129</v>
      </c>
      <c r="DH127" s="954"/>
      <c r="DI127" s="954"/>
      <c r="DJ127" s="954"/>
      <c r="DK127" s="954"/>
      <c r="DL127" s="954" t="s">
        <v>129</v>
      </c>
      <c r="DM127" s="954"/>
      <c r="DN127" s="954"/>
      <c r="DO127" s="954"/>
      <c r="DP127" s="954"/>
      <c r="DQ127" s="954" t="s">
        <v>129</v>
      </c>
      <c r="DR127" s="954"/>
      <c r="DS127" s="954"/>
      <c r="DT127" s="954"/>
      <c r="DU127" s="954"/>
      <c r="DV127" s="955" t="s">
        <v>463</v>
      </c>
      <c r="DW127" s="955"/>
      <c r="DX127" s="955"/>
      <c r="DY127" s="955"/>
      <c r="DZ127" s="956"/>
    </row>
    <row r="128" spans="1:130" s="226" customFormat="1" ht="26.25" customHeight="1" thickBot="1" x14ac:dyDescent="0.25">
      <c r="A128" s="1069" t="s">
        <v>492</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493</v>
      </c>
      <c r="X128" s="1071"/>
      <c r="Y128" s="1071"/>
      <c r="Z128" s="1072"/>
      <c r="AA128" s="1073">
        <v>102283</v>
      </c>
      <c r="AB128" s="1074"/>
      <c r="AC128" s="1074"/>
      <c r="AD128" s="1074"/>
      <c r="AE128" s="1075"/>
      <c r="AF128" s="1076">
        <v>99570</v>
      </c>
      <c r="AG128" s="1074"/>
      <c r="AH128" s="1074"/>
      <c r="AI128" s="1074"/>
      <c r="AJ128" s="1075"/>
      <c r="AK128" s="1076">
        <v>99362</v>
      </c>
      <c r="AL128" s="1074"/>
      <c r="AM128" s="1074"/>
      <c r="AN128" s="1074"/>
      <c r="AO128" s="1075"/>
      <c r="AP128" s="1077"/>
      <c r="AQ128" s="1078"/>
      <c r="AR128" s="1078"/>
      <c r="AS128" s="1078"/>
      <c r="AT128" s="1079"/>
      <c r="AU128" s="228"/>
      <c r="AV128" s="228"/>
      <c r="AW128" s="228"/>
      <c r="AX128" s="924" t="s">
        <v>494</v>
      </c>
      <c r="AY128" s="925"/>
      <c r="AZ128" s="925"/>
      <c r="BA128" s="925"/>
      <c r="BB128" s="925"/>
      <c r="BC128" s="925"/>
      <c r="BD128" s="925"/>
      <c r="BE128" s="926"/>
      <c r="BF128" s="1080" t="s">
        <v>129</v>
      </c>
      <c r="BG128" s="1081"/>
      <c r="BH128" s="1081"/>
      <c r="BI128" s="1081"/>
      <c r="BJ128" s="1081"/>
      <c r="BK128" s="1081"/>
      <c r="BL128" s="1082"/>
      <c r="BM128" s="1080">
        <v>13.65</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495</v>
      </c>
      <c r="CQ128" s="754"/>
      <c r="CR128" s="754"/>
      <c r="CS128" s="754"/>
      <c r="CT128" s="754"/>
      <c r="CU128" s="754"/>
      <c r="CV128" s="754"/>
      <c r="CW128" s="754"/>
      <c r="CX128" s="754"/>
      <c r="CY128" s="754"/>
      <c r="CZ128" s="754"/>
      <c r="DA128" s="754"/>
      <c r="DB128" s="754"/>
      <c r="DC128" s="754"/>
      <c r="DD128" s="754"/>
      <c r="DE128" s="754"/>
      <c r="DF128" s="1064"/>
      <c r="DG128" s="1065" t="s">
        <v>129</v>
      </c>
      <c r="DH128" s="1066"/>
      <c r="DI128" s="1066"/>
      <c r="DJ128" s="1066"/>
      <c r="DK128" s="1066"/>
      <c r="DL128" s="1066" t="s">
        <v>129</v>
      </c>
      <c r="DM128" s="1066"/>
      <c r="DN128" s="1066"/>
      <c r="DO128" s="1066"/>
      <c r="DP128" s="1066"/>
      <c r="DQ128" s="1066" t="s">
        <v>129</v>
      </c>
      <c r="DR128" s="1066"/>
      <c r="DS128" s="1066"/>
      <c r="DT128" s="1066"/>
      <c r="DU128" s="1066"/>
      <c r="DV128" s="1067" t="s">
        <v>129</v>
      </c>
      <c r="DW128" s="1067"/>
      <c r="DX128" s="1067"/>
      <c r="DY128" s="1067"/>
      <c r="DZ128" s="1068"/>
    </row>
    <row r="129" spans="1:131" s="226" customFormat="1" ht="26.25" customHeight="1" x14ac:dyDescent="0.2">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496</v>
      </c>
      <c r="X129" s="1099"/>
      <c r="Y129" s="1099"/>
      <c r="Z129" s="1100"/>
      <c r="AA129" s="986">
        <v>7720113</v>
      </c>
      <c r="AB129" s="987"/>
      <c r="AC129" s="987"/>
      <c r="AD129" s="987"/>
      <c r="AE129" s="988"/>
      <c r="AF129" s="989">
        <v>8003925</v>
      </c>
      <c r="AG129" s="987"/>
      <c r="AH129" s="987"/>
      <c r="AI129" s="987"/>
      <c r="AJ129" s="988"/>
      <c r="AK129" s="989">
        <v>8385464</v>
      </c>
      <c r="AL129" s="987"/>
      <c r="AM129" s="987"/>
      <c r="AN129" s="987"/>
      <c r="AO129" s="988"/>
      <c r="AP129" s="1101"/>
      <c r="AQ129" s="1102"/>
      <c r="AR129" s="1102"/>
      <c r="AS129" s="1102"/>
      <c r="AT129" s="1103"/>
      <c r="AU129" s="229"/>
      <c r="AV129" s="229"/>
      <c r="AW129" s="229"/>
      <c r="AX129" s="1093" t="s">
        <v>497</v>
      </c>
      <c r="AY129" s="951"/>
      <c r="AZ129" s="951"/>
      <c r="BA129" s="951"/>
      <c r="BB129" s="951"/>
      <c r="BC129" s="951"/>
      <c r="BD129" s="951"/>
      <c r="BE129" s="952"/>
      <c r="BF129" s="1094" t="s">
        <v>129</v>
      </c>
      <c r="BG129" s="1095"/>
      <c r="BH129" s="1095"/>
      <c r="BI129" s="1095"/>
      <c r="BJ129" s="1095"/>
      <c r="BK129" s="1095"/>
      <c r="BL129" s="1096"/>
      <c r="BM129" s="1094">
        <v>18.649999999999999</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62" t="s">
        <v>498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499</v>
      </c>
      <c r="X130" s="1099"/>
      <c r="Y130" s="1099"/>
      <c r="Z130" s="1100"/>
      <c r="AA130" s="986">
        <v>988296</v>
      </c>
      <c r="AB130" s="987"/>
      <c r="AC130" s="987"/>
      <c r="AD130" s="987"/>
      <c r="AE130" s="988"/>
      <c r="AF130" s="989">
        <v>977505</v>
      </c>
      <c r="AG130" s="987"/>
      <c r="AH130" s="987"/>
      <c r="AI130" s="987"/>
      <c r="AJ130" s="988"/>
      <c r="AK130" s="989">
        <v>982749</v>
      </c>
      <c r="AL130" s="987"/>
      <c r="AM130" s="987"/>
      <c r="AN130" s="987"/>
      <c r="AO130" s="988"/>
      <c r="AP130" s="1101"/>
      <c r="AQ130" s="1102"/>
      <c r="AR130" s="1102"/>
      <c r="AS130" s="1102"/>
      <c r="AT130" s="1103"/>
      <c r="AU130" s="229"/>
      <c r="AV130" s="229"/>
      <c r="AW130" s="229"/>
      <c r="AX130" s="1093" t="s">
        <v>500</v>
      </c>
      <c r="AY130" s="951"/>
      <c r="AZ130" s="951"/>
      <c r="BA130" s="951"/>
      <c r="BB130" s="951"/>
      <c r="BC130" s="951"/>
      <c r="BD130" s="951"/>
      <c r="BE130" s="952"/>
      <c r="BF130" s="1129">
        <v>5.8</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501</v>
      </c>
      <c r="X131" s="1136"/>
      <c r="Y131" s="1136"/>
      <c r="Z131" s="1137"/>
      <c r="AA131" s="1032">
        <v>6731817</v>
      </c>
      <c r="AB131" s="1014"/>
      <c r="AC131" s="1014"/>
      <c r="AD131" s="1014"/>
      <c r="AE131" s="1015"/>
      <c r="AF131" s="1013">
        <v>7026420</v>
      </c>
      <c r="AG131" s="1014"/>
      <c r="AH131" s="1014"/>
      <c r="AI131" s="1014"/>
      <c r="AJ131" s="1015"/>
      <c r="AK131" s="1013">
        <v>7402715</v>
      </c>
      <c r="AL131" s="1014"/>
      <c r="AM131" s="1014"/>
      <c r="AN131" s="1014"/>
      <c r="AO131" s="1015"/>
      <c r="AP131" s="1138"/>
      <c r="AQ131" s="1139"/>
      <c r="AR131" s="1139"/>
      <c r="AS131" s="1139"/>
      <c r="AT131" s="1140"/>
      <c r="AU131" s="229"/>
      <c r="AV131" s="229"/>
      <c r="AW131" s="229"/>
      <c r="AX131" s="1111" t="s">
        <v>502</v>
      </c>
      <c r="AY131" s="754"/>
      <c r="AZ131" s="754"/>
      <c r="BA131" s="754"/>
      <c r="BB131" s="754"/>
      <c r="BC131" s="754"/>
      <c r="BD131" s="754"/>
      <c r="BE131" s="1064"/>
      <c r="BF131" s="1112">
        <v>13.5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18" t="s">
        <v>503</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504</v>
      </c>
      <c r="W132" s="1122"/>
      <c r="X132" s="1122"/>
      <c r="Y132" s="1122"/>
      <c r="Z132" s="1123"/>
      <c r="AA132" s="1124">
        <v>5.7125141700000004</v>
      </c>
      <c r="AB132" s="1125"/>
      <c r="AC132" s="1125"/>
      <c r="AD132" s="1125"/>
      <c r="AE132" s="1126"/>
      <c r="AF132" s="1127">
        <v>6.0912811930000004</v>
      </c>
      <c r="AG132" s="1125"/>
      <c r="AH132" s="1125"/>
      <c r="AI132" s="1125"/>
      <c r="AJ132" s="1126"/>
      <c r="AK132" s="1127">
        <v>5.6737967080000002</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505</v>
      </c>
      <c r="W133" s="1105"/>
      <c r="X133" s="1105"/>
      <c r="Y133" s="1105"/>
      <c r="Z133" s="1106"/>
      <c r="AA133" s="1107">
        <v>5.0999999999999996</v>
      </c>
      <c r="AB133" s="1108"/>
      <c r="AC133" s="1108"/>
      <c r="AD133" s="1108"/>
      <c r="AE133" s="1109"/>
      <c r="AF133" s="1107">
        <v>5.5</v>
      </c>
      <c r="AG133" s="1108"/>
      <c r="AH133" s="1108"/>
      <c r="AI133" s="1108"/>
      <c r="AJ133" s="1109"/>
      <c r="AK133" s="1107">
        <v>5.8</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wyoZgSHt2BurV7vIaf0bp7h7xTlXUAwm3t6r9M0NE9ZT/b7f3mY8Vx9fzNSnTDCH6UcgFvz0O0kRdjq8w66BQ==" saltValue="YsGldIDXBiducu6UCp0p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506</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KQ2RNPUwJWgr4H+3PgFmG4vZ8iy1J3tlo+b/78BarNlxafSu5UuErpQ6Ck8PXKZYsA60NGaEZJjY4y9WrDHVg==" saltValue="oseUgi369W7zvE8TQQNw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509</v>
      </c>
      <c r="AP7" s="268"/>
      <c r="AQ7" s="269" t="s">
        <v>510</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511</v>
      </c>
      <c r="AQ8" s="275" t="s">
        <v>512</v>
      </c>
      <c r="AR8" s="276" t="s">
        <v>513</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514</v>
      </c>
      <c r="AL9" s="1145"/>
      <c r="AM9" s="1145"/>
      <c r="AN9" s="1146"/>
      <c r="AO9" s="277">
        <v>3179362</v>
      </c>
      <c r="AP9" s="277">
        <v>102438</v>
      </c>
      <c r="AQ9" s="278">
        <v>89252</v>
      </c>
      <c r="AR9" s="279">
        <v>14.8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515</v>
      </c>
      <c r="AL10" s="1145"/>
      <c r="AM10" s="1145"/>
      <c r="AN10" s="1146"/>
      <c r="AO10" s="280">
        <v>68856</v>
      </c>
      <c r="AP10" s="280">
        <v>2219</v>
      </c>
      <c r="AQ10" s="281">
        <v>11439</v>
      </c>
      <c r="AR10" s="282">
        <v>-80.599999999999994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516</v>
      </c>
      <c r="AL11" s="1145"/>
      <c r="AM11" s="1145"/>
      <c r="AN11" s="1146"/>
      <c r="AO11" s="280">
        <v>5213</v>
      </c>
      <c r="AP11" s="280">
        <v>168</v>
      </c>
      <c r="AQ11" s="281">
        <v>869</v>
      </c>
      <c r="AR11" s="282">
        <v>-80.7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517</v>
      </c>
      <c r="AL12" s="1145"/>
      <c r="AM12" s="1145"/>
      <c r="AN12" s="1146"/>
      <c r="AO12" s="280" t="s">
        <v>518</v>
      </c>
      <c r="AP12" s="280" t="s">
        <v>518</v>
      </c>
      <c r="AQ12" s="281">
        <v>1</v>
      </c>
      <c r="AR12" s="282" t="s">
        <v>518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519</v>
      </c>
      <c r="AL13" s="1145"/>
      <c r="AM13" s="1145"/>
      <c r="AN13" s="1146"/>
      <c r="AO13" s="280">
        <v>79606</v>
      </c>
      <c r="AP13" s="280">
        <v>2565</v>
      </c>
      <c r="AQ13" s="281">
        <v>3581</v>
      </c>
      <c r="AR13" s="282">
        <v>-28.4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520</v>
      </c>
      <c r="AL14" s="1145"/>
      <c r="AM14" s="1145"/>
      <c r="AN14" s="1146"/>
      <c r="AO14" s="280" t="s">
        <v>518</v>
      </c>
      <c r="AP14" s="280" t="s">
        <v>518</v>
      </c>
      <c r="AQ14" s="281">
        <v>1527</v>
      </c>
      <c r="AR14" s="282" t="s">
        <v>518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521</v>
      </c>
      <c r="AL15" s="1148"/>
      <c r="AM15" s="1148"/>
      <c r="AN15" s="1149"/>
      <c r="AO15" s="280">
        <v>-179863</v>
      </c>
      <c r="AP15" s="280">
        <v>-5795</v>
      </c>
      <c r="AQ15" s="281">
        <v>-6588</v>
      </c>
      <c r="AR15" s="282">
        <v>-12</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189</v>
      </c>
      <c r="AL16" s="1148"/>
      <c r="AM16" s="1148"/>
      <c r="AN16" s="1149"/>
      <c r="AO16" s="280">
        <v>3153174</v>
      </c>
      <c r="AP16" s="280">
        <v>101594</v>
      </c>
      <c r="AQ16" s="281">
        <v>100080</v>
      </c>
      <c r="AR16" s="282">
        <v>1.5</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526</v>
      </c>
      <c r="AL21" s="1151"/>
      <c r="AM21" s="1151"/>
      <c r="AN21" s="1152"/>
      <c r="AO21" s="293">
        <v>8.44</v>
      </c>
      <c r="AP21" s="294">
        <v>9.0299999999999994</v>
      </c>
      <c r="AQ21" s="295">
        <v>-0.59</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527</v>
      </c>
      <c r="AL22" s="1151"/>
      <c r="AM22" s="1151"/>
      <c r="AN22" s="1152"/>
      <c r="AO22" s="298">
        <v>98.7</v>
      </c>
      <c r="AP22" s="299">
        <v>97.7</v>
      </c>
      <c r="AQ22" s="300">
        <v>1</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41" t="s">
        <v>528</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ht="13" x14ac:dyDescent="0.2">
      <c r="A27" s="305"/>
      <c r="AO27" s="258"/>
      <c r="AP27" s="258"/>
      <c r="AQ27" s="258"/>
      <c r="AR27" s="258"/>
      <c r="AS27" s="258"/>
      <c r="AT27" s="258"/>
    </row>
    <row r="28" spans="1:46" ht="16.5" x14ac:dyDescent="0.2">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509</v>
      </c>
      <c r="AP30" s="268"/>
      <c r="AQ30" s="269" t="s">
        <v>510</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511</v>
      </c>
      <c r="AQ31" s="275" t="s">
        <v>512</v>
      </c>
      <c r="AR31" s="276" t="s">
        <v>513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531</v>
      </c>
      <c r="AL32" s="1159"/>
      <c r="AM32" s="1159"/>
      <c r="AN32" s="1160"/>
      <c r="AO32" s="308">
        <v>1031732</v>
      </c>
      <c r="AP32" s="308">
        <v>33242</v>
      </c>
      <c r="AQ32" s="309">
        <v>56817</v>
      </c>
      <c r="AR32" s="310">
        <v>-41.5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532</v>
      </c>
      <c r="AL33" s="1159"/>
      <c r="AM33" s="1159"/>
      <c r="AN33" s="1160"/>
      <c r="AO33" s="308" t="s">
        <v>518</v>
      </c>
      <c r="AP33" s="308" t="s">
        <v>518</v>
      </c>
      <c r="AQ33" s="309" t="s">
        <v>518</v>
      </c>
      <c r="AR33" s="310" t="s">
        <v>518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533</v>
      </c>
      <c r="AL34" s="1159"/>
      <c r="AM34" s="1159"/>
      <c r="AN34" s="1160"/>
      <c r="AO34" s="308" t="s">
        <v>518</v>
      </c>
      <c r="AP34" s="308" t="s">
        <v>518</v>
      </c>
      <c r="AQ34" s="309">
        <v>1</v>
      </c>
      <c r="AR34" s="310" t="s">
        <v>518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534</v>
      </c>
      <c r="AL35" s="1159"/>
      <c r="AM35" s="1159"/>
      <c r="AN35" s="1160"/>
      <c r="AO35" s="308">
        <v>455220</v>
      </c>
      <c r="AP35" s="308">
        <v>14667</v>
      </c>
      <c r="AQ35" s="309">
        <v>14495</v>
      </c>
      <c r="AR35" s="310">
        <v>1.2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535</v>
      </c>
      <c r="AL36" s="1159"/>
      <c r="AM36" s="1159"/>
      <c r="AN36" s="1160"/>
      <c r="AO36" s="308">
        <v>13155</v>
      </c>
      <c r="AP36" s="308">
        <v>424</v>
      </c>
      <c r="AQ36" s="309">
        <v>2703</v>
      </c>
      <c r="AR36" s="310">
        <v>-84.3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536</v>
      </c>
      <c r="AL37" s="1159"/>
      <c r="AM37" s="1159"/>
      <c r="AN37" s="1160"/>
      <c r="AO37" s="308">
        <v>2019</v>
      </c>
      <c r="AP37" s="308">
        <v>65</v>
      </c>
      <c r="AQ37" s="309">
        <v>273</v>
      </c>
      <c r="AR37" s="310">
        <v>-76.2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537</v>
      </c>
      <c r="AL38" s="1162"/>
      <c r="AM38" s="1162"/>
      <c r="AN38" s="1163"/>
      <c r="AO38" s="311" t="s">
        <v>518</v>
      </c>
      <c r="AP38" s="311" t="s">
        <v>518</v>
      </c>
      <c r="AQ38" s="312">
        <v>2</v>
      </c>
      <c r="AR38" s="300" t="s">
        <v>518</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538</v>
      </c>
      <c r="AL39" s="1162"/>
      <c r="AM39" s="1162"/>
      <c r="AN39" s="1163"/>
      <c r="AO39" s="308">
        <v>-99362</v>
      </c>
      <c r="AP39" s="308">
        <v>-3201</v>
      </c>
      <c r="AQ39" s="309">
        <v>-4629</v>
      </c>
      <c r="AR39" s="310">
        <v>-30.8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539</v>
      </c>
      <c r="AL40" s="1159"/>
      <c r="AM40" s="1159"/>
      <c r="AN40" s="1160"/>
      <c r="AO40" s="308">
        <v>-982749</v>
      </c>
      <c r="AP40" s="308">
        <v>-31664</v>
      </c>
      <c r="AQ40" s="309">
        <v>-48266</v>
      </c>
      <c r="AR40" s="310">
        <v>-34.4</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298</v>
      </c>
      <c r="AL41" s="1165"/>
      <c r="AM41" s="1165"/>
      <c r="AN41" s="1166"/>
      <c r="AO41" s="308">
        <v>420015</v>
      </c>
      <c r="AP41" s="308">
        <v>13533</v>
      </c>
      <c r="AQ41" s="309">
        <v>21396</v>
      </c>
      <c r="AR41" s="310">
        <v>-36.700000000000003</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509</v>
      </c>
      <c r="AN49" s="1155" t="s">
        <v>543</v>
      </c>
      <c r="AO49" s="1156"/>
      <c r="AP49" s="1156"/>
      <c r="AQ49" s="1156"/>
      <c r="AR49" s="1157"/>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544</v>
      </c>
      <c r="AO50" s="325" t="s">
        <v>545</v>
      </c>
      <c r="AP50" s="326" t="s">
        <v>546</v>
      </c>
      <c r="AQ50" s="327" t="s">
        <v>547</v>
      </c>
      <c r="AR50" s="328" t="s">
        <v>548</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1089409</v>
      </c>
      <c r="AN51" s="330">
        <v>33654</v>
      </c>
      <c r="AO51" s="331">
        <v>-1.1000000000000001</v>
      </c>
      <c r="AP51" s="332">
        <v>72656</v>
      </c>
      <c r="AQ51" s="333">
        <v>8.5</v>
      </c>
      <c r="AR51" s="334">
        <v>-9.6</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910887</v>
      </c>
      <c r="AN52" s="338">
        <v>28139</v>
      </c>
      <c r="AO52" s="339">
        <v>5.2</v>
      </c>
      <c r="AP52" s="340">
        <v>36448</v>
      </c>
      <c r="AQ52" s="341">
        <v>-2.2999999999999998</v>
      </c>
      <c r="AR52" s="342">
        <v>7.5</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823296</v>
      </c>
      <c r="AN53" s="330">
        <v>25419</v>
      </c>
      <c r="AO53" s="331">
        <v>-24.5</v>
      </c>
      <c r="AP53" s="332">
        <v>65080</v>
      </c>
      <c r="AQ53" s="333">
        <v>-10.4</v>
      </c>
      <c r="AR53" s="334">
        <v>-14.1</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737718</v>
      </c>
      <c r="AN54" s="338">
        <v>22777</v>
      </c>
      <c r="AO54" s="339">
        <v>-19.100000000000001</v>
      </c>
      <c r="AP54" s="340">
        <v>38201</v>
      </c>
      <c r="AQ54" s="341">
        <v>4.8</v>
      </c>
      <c r="AR54" s="342">
        <v>-23.9</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2437927</v>
      </c>
      <c r="AN55" s="330">
        <v>76130</v>
      </c>
      <c r="AO55" s="331">
        <v>199.5</v>
      </c>
      <c r="AP55" s="332">
        <v>79288</v>
      </c>
      <c r="AQ55" s="333">
        <v>21.8</v>
      </c>
      <c r="AR55" s="334">
        <v>177.7</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1317843</v>
      </c>
      <c r="AN56" s="338">
        <v>41153</v>
      </c>
      <c r="AO56" s="339">
        <v>80.7</v>
      </c>
      <c r="AP56" s="340">
        <v>41870</v>
      </c>
      <c r="AQ56" s="341">
        <v>9.6</v>
      </c>
      <c r="AR56" s="342">
        <v>71.099999999999994</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1738245</v>
      </c>
      <c r="AN57" s="330">
        <v>55191</v>
      </c>
      <c r="AO57" s="331">
        <v>-27.5</v>
      </c>
      <c r="AP57" s="332">
        <v>84962</v>
      </c>
      <c r="AQ57" s="333">
        <v>7.2</v>
      </c>
      <c r="AR57" s="334">
        <v>-34.700000000000003</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1536954</v>
      </c>
      <c r="AN58" s="338">
        <v>48800</v>
      </c>
      <c r="AO58" s="339">
        <v>18.600000000000001</v>
      </c>
      <c r="AP58" s="340">
        <v>42793</v>
      </c>
      <c r="AQ58" s="341">
        <v>2.2000000000000002</v>
      </c>
      <c r="AR58" s="342">
        <v>16.399999999999999</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2908981</v>
      </c>
      <c r="AN59" s="330">
        <v>93726</v>
      </c>
      <c r="AO59" s="331">
        <v>69.8</v>
      </c>
      <c r="AP59" s="332">
        <v>71279</v>
      </c>
      <c r="AQ59" s="333">
        <v>-16.100000000000001</v>
      </c>
      <c r="AR59" s="334">
        <v>85.9</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2071936</v>
      </c>
      <c r="AN60" s="338">
        <v>66757</v>
      </c>
      <c r="AO60" s="339">
        <v>36.799999999999997</v>
      </c>
      <c r="AP60" s="340">
        <v>36731</v>
      </c>
      <c r="AQ60" s="341">
        <v>-14.2</v>
      </c>
      <c r="AR60" s="342">
        <v>51</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1799572</v>
      </c>
      <c r="AN61" s="345">
        <v>56824</v>
      </c>
      <c r="AO61" s="346">
        <v>43.2</v>
      </c>
      <c r="AP61" s="347">
        <v>74653</v>
      </c>
      <c r="AQ61" s="348">
        <v>2.2000000000000002</v>
      </c>
      <c r="AR61" s="334">
        <v>41</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1315068</v>
      </c>
      <c r="AN62" s="338">
        <v>41525</v>
      </c>
      <c r="AO62" s="339">
        <v>24.4</v>
      </c>
      <c r="AP62" s="340">
        <v>39209</v>
      </c>
      <c r="AQ62" s="341">
        <v>0</v>
      </c>
      <c r="AR62" s="342">
        <v>24.4</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YzgXLrploWCVvnov4RyT3YX2elREOmPIPqRwT79Ed6EukodLGtbUdqMDtl5llF4yOtuJZiVLOQEA7SMOoGggog==" saltValue="h6jZPk9CIc3yIj0YkWWf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557</v>
      </c>
    </row>
    <row r="120" spans="125:125" ht="13.5" hidden="1" customHeight="1" x14ac:dyDescent="0.2"/>
    <row r="121" spans="125:125" ht="13.5" hidden="1" customHeight="1" x14ac:dyDescent="0.2">
      <c r="DU121" s="255"/>
    </row>
  </sheetData>
  <sheetProtection algorithmName="SHA-512" hashValue="B/ApOu9bUb6/517Qfw1FekpmfJl+yXVCxQsjsTJ1aixEFLQFArL4qupgPXWJpPqWi2PbC+ZgSdLbUpNJagzWCQ==" saltValue="XbXC9kyVe+Vmix92vq9A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558</v>
      </c>
    </row>
  </sheetData>
  <sheetProtection algorithmName="SHA-512" hashValue="OyzeZSzbvxElaFlA9qiamjEPcyvvWjySpRqfT3A1tiktCQT6mHdqhk67g4ids8SfPYZljtP5I3yAYdKl/MwcwA==" saltValue="hXbzs0b39OXJl4YpY8to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559</v>
      </c>
      <c r="G46" s="8" t="s">
        <v>560</v>
      </c>
      <c r="H46" s="8" t="s">
        <v>561</v>
      </c>
      <c r="I46" s="8" t="s">
        <v>562</v>
      </c>
      <c r="J46" s="9" t="s">
        <v>563</v>
      </c>
    </row>
    <row r="47" spans="2:10" ht="57.75" customHeight="1" x14ac:dyDescent="0.2">
      <c r="B47" s="10"/>
      <c r="C47" s="1167" t="s">
        <v>3</v>
      </c>
      <c r="D47" s="1167"/>
      <c r="E47" s="1168"/>
      <c r="F47" s="11">
        <v>19.13</v>
      </c>
      <c r="G47" s="12">
        <v>19.25</v>
      </c>
      <c r="H47" s="12">
        <v>19.77</v>
      </c>
      <c r="I47" s="12">
        <v>20.6</v>
      </c>
      <c r="J47" s="13">
        <v>18.14</v>
      </c>
    </row>
    <row r="48" spans="2:10" ht="57.75" customHeight="1" x14ac:dyDescent="0.2">
      <c r="B48" s="14"/>
      <c r="C48" s="1169" t="s">
        <v>4</v>
      </c>
      <c r="D48" s="1169"/>
      <c r="E48" s="1170"/>
      <c r="F48" s="15">
        <v>9.56</v>
      </c>
      <c r="G48" s="16">
        <v>7.3</v>
      </c>
      <c r="H48" s="16">
        <v>9.92</v>
      </c>
      <c r="I48" s="16">
        <v>8.7100000000000009</v>
      </c>
      <c r="J48" s="17">
        <v>11.58</v>
      </c>
    </row>
    <row r="49" spans="2:10" ht="57.75" customHeight="1" thickBot="1" x14ac:dyDescent="0.25">
      <c r="B49" s="18"/>
      <c r="C49" s="1171" t="s">
        <v>5</v>
      </c>
      <c r="D49" s="1171"/>
      <c r="E49" s="1172"/>
      <c r="F49" s="19">
        <v>3.17</v>
      </c>
      <c r="G49" s="20" t="s">
        <v>564</v>
      </c>
      <c r="H49" s="20">
        <v>2.76</v>
      </c>
      <c r="I49" s="20">
        <v>0.67</v>
      </c>
      <c r="J49" s="21">
        <v>1.74</v>
      </c>
    </row>
    <row r="50" spans="2:10" ht="13" x14ac:dyDescent="0.2"/>
  </sheetData>
  <sheetProtection algorithmName="SHA-512" hashValue="atamAFrnPOCplMDU6fIotC7Nl6db5N8MWdtNjf89pxZLLJ/cDVLi8uTaATGCadxLBkuqlVOHxysXwFBKj1v/Og==" saltValue="fjh1lrtdnq/EBJlXscIE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2023-03-06T07:44:59Z</cp:lastPrinted>
  <dcterms:created xsi:type="dcterms:W3CDTF">2023-02-20T06:55:07Z</dcterms:created>
  <dcterms:modified xsi:type="dcterms:W3CDTF">2023-10-03T03:10:50Z</dcterms:modified>
  <cp:category/>
</cp:coreProperties>
</file>