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V:\02 財政係\51 調査・通知 等\01 県調査\令和07年度\48　令和６年度財政状況資料集の作成及び提出について\03　県確認・修正後\"/>
    </mc:Choice>
  </mc:AlternateContent>
  <xr:revisionPtr revIDLastSave="0" documentId="13_ncr:1_{7AEE1FC0-D4DD-4AE3-A278-BC21470D0F75}" xr6:coauthVersionLast="36" xr6:coauthVersionMax="36" xr10:uidLastSave="{00000000-0000-0000-0000-000000000000}"/>
  <bookViews>
    <workbookView xWindow="0" yWindow="0" windowWidth="21570" windowHeight="77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C35" i="10"/>
  <c r="CO34" i="10"/>
  <c r="CO35" i="10" s="1"/>
  <c r="CO36" i="10" s="1"/>
  <c r="BW34" i="10"/>
  <c r="BW35" i="10" s="1"/>
  <c r="BW36" i="10" s="1"/>
  <c r="BW37" i="10" s="1"/>
  <c r="BW38" i="10" s="1"/>
  <c r="BW39" i="10" s="1"/>
  <c r="BW40" i="10" s="1"/>
  <c r="BW41" i="10" s="1"/>
  <c r="BW42" i="10" s="1"/>
  <c r="BW43" i="10" s="1"/>
  <c r="U34" i="10"/>
  <c r="C34" i="10"/>
  <c r="U35" i="10" l="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<sst xmlns="http://schemas.openxmlformats.org/spreadsheetml/2006/main" count="1093" uniqueCount="569">
  <si>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</si>
  <si>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</si>
  <si>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</si>
  <si>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</si>
  <si>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</si>
  <si>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</si>
  <si>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</si>
  <si>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</si>
  <si>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</si>
  <si>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</si>
  <si>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</si>
  <si>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</si>
  <si>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</si>
  <si>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</si>
  <si>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</si>
  <si>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</si>
  <si>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</si>
  <si>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</si>
  <si>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</si>
  <si>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</si>
  <si>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</si>
  <si>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</si>
  <si>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</si>
  <si>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</si>
  <si>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</si>
  <si>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</si>
  <si>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</si>
  <si>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</si>
  <si>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</si>
  <si>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</si>
  <si>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</si>
  <si>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</si>
  <si>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</si>
  <si>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</si>
  <si>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</si>
  <si>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</si>
  <si>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</si>
  <si>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</si>
  <si>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</si>
  <si>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</si>
  <si>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</si>
  <si>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</si>
  <si>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</si>
  <si>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</si>
  <si>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</si>
  <si>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</si>
  <si>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</si>
  <si>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</si>
  <si>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</si>
  <si>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</si>
  <si>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</si>
  <si>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</si>
  <si>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</si>
  <si>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</si>
  <si>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</si>
  <si>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</si>
  <si>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</si>
  <si>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</si>
  <si>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</si>
  <si>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</si>
  <si>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</si>
  <si>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</si>
  <si>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</si>
  <si>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</si>
  <si>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</si>
  <si>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</si>
  <si>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</si>
  <si>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</si>
  <si>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</si>
  <si>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</si>
  <si>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</si>
  <si>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</si>
  <si>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</si>
  <si>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</si>
  <si>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</si>
  <si>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</si>
  <si>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</si>
  <si>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</si>
  <si>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</si>
  <si>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</si>
  <si>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</si>
  <si>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</si>
  <si>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</si>
  <si>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</si>
  <si>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</si>
  <si>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</si>
  <si>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</si>
  <si>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</si>
  <si>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</si>
  <si>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</si>
  <si>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</si>
  <si>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</si>
  <si>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</si>
  <si>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</si>
  <si>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善通寺市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</si>
  <si>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</si>
  <si>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</si>
  <si>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</si>
  <si>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</si>
  <si>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</si>
  <si>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</si>
  <si>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</si>
  <si>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</si>
  <si>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</si>
  <si>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</si>
  <si>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</si>
  <si>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</si>
  <si>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</si>
  <si>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</si>
  <si>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</si>
  <si>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</si>
  <si>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</si>
  <si>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</si>
  <si>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</si>
  <si>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</si>
  <si>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</si>
  <si>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</si>
  <si>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</si>
  <si>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</si>
  <si>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</si>
  <si>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</si>
  <si>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</si>
  <si>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</si>
  <si>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</si>
  <si>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</si>
  <si>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</si>
  <si>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</si>
  <si>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</si>
  <si>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</si>
  <si>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</si>
  <si>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</si>
  <si>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</si>
  <si>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</si>
  <si>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</si>
  <si>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</si>
  <si>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</si>
  <si>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</si>
  <si>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</si>
  <si>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</si>
  <si>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</si>
  <si>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</si>
  <si>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</si>
  <si>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</si>
  <si>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</si>
  <si>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</si>
  <si>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</si>
  <si>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</si>
  <si>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</si>
  <si>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</si>
  <si>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</si>
  <si>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</si>
  <si>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</si>
  <si>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</si>
  <si>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</si>
  <si>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</si>
  <si>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</si>
  <si>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</si>
  <si>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</si>
  <si>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</si>
  <si>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</si>
  <si>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</si>
  <si>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</si>
  <si>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</si>
  <si>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</si>
  <si>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</si>
  <si>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</si>
  <si>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</si>
  <si>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</si>
  <si>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</si>
  <si>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</si>
  <si>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</si>
  <si>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</si>
  <si>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</si>
  <si>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</si>
  <si>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</si>
  <si>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</si>
  <si>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</si>
  <si>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</si>
  <si>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</si>
  <si>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</si>
  <si>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</si>
  <si>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</si>
  <si>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</si>
  <si>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</si>
  <si>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</si>
  <si>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</si>
  <si>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</si>
  <si>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</si>
  <si>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</si>
  <si>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</si>
  <si>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</si>
  <si>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</si>
  <si>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</si>
  <si>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</si>
  <si>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</si>
  <si>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</si>
  <si>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</si>
  <si>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</si>
  <si>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</si>
  <si>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</si>
  <si>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</si>
  <si>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</si>
  <si>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</si>
  <si>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香川県善通寺市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</si>
  <si>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</si>
  <si>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</si>
  <si>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</si>
  <si>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</si>
  <si>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</si>
  <si>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</si>
  <si>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</si>
  <si>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</si>
  <si>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</si>
  <si>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</si>
  <si>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</si>
  <si>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</si>
  <si>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</si>
  <si>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</si>
  <si>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</si>
  <si>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</si>
  <si>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</si>
  <si>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</si>
  <si>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</si>
  <si>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</si>
  <si>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</si>
  <si>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</si>
  <si>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</si>
  <si>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</si>
  <si>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</si>
  <si>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</si>
  <si>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</si>
  <si>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</si>
  <si>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</si>
  <si>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</si>
  <si>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</si>
  <si>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</si>
  <si>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</si>
  <si>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</si>
  <si>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</si>
  <si>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</si>
  <si>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</si>
  <si>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</si>
  <si>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</si>
  <si>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</si>
  <si>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</si>
  <si>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</si>
  <si>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</si>
  <si>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</si>
  <si>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</si>
  <si>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</si>
  <si>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</si>
  <si>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</si>
  <si>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</si>
  <si>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</si>
  <si>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</si>
  <si>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</si>
  <si>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</si>
  <si>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</si>
  <si>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</si>
  <si>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</si>
  <si>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</si>
  <si>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</si>
  <si>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</si>
  <si>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</si>
  <si>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</si>
  <si>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</si>
  <si>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</si>
  <si>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</si>
  <si>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</si>
  <si>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</si>
  <si>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</si>
  <si>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</si>
  <si>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</si>
  <si>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</si>
  <si>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</si>
  <si>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</si>
  <si>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</si>
  <si>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</si>
  <si>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</si>
  <si>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</si>
  <si>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</si>
  <si>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</si>
  <si>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</si>
  <si>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</si>
  <si>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</si>
  <si>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</si>
  <si>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</si>
  <si>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</si>
  <si>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</si>
  <si>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</si>
  <si>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</si>
  <si>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</si>
  <si>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</si>
  <si>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</si>
  <si>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</si>
  <si>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</si>
  <si>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</si>
  <si>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</si>
  <si>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</si>
  <si>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</si>
  <si>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</si>
  <si>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</si>
  <si>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</si>
  <si>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</si>
  <si>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</si>
  <si>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</si>
  <si>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</si>
  <si>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</si>
  <si>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</si>
  <si>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</si>
  <si>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</si>
  <si>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</si>
  <si>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</si>
  <si>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</si>
  <si>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</si>
  <si>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</si>
  <si>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</si>
  <si>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</si>
  <si>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</si>
  <si>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</si>
  <si>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</si>
  <si>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</si>
  <si>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</si>
  <si>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</si>
  <si>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</si>
  <si>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</si>
  <si>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</si>
  <si>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</si>
  <si>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</si>
  <si>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</si>
  <si>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</si>
  <si>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</si>
  <si>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</si>
  <si>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</si>
  <si>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</si>
  <si>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</si>
  <si>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</si>
  <si>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</si>
  <si>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</si>
  <si>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</si>
  <si>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</si>
  <si>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</si>
  <si>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</si>
  <si>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</si>
  <si>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</si>
  <si>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</si>
  <si>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</si>
  <si>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</si>
  <si>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</si>
  <si>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</si>
  <si>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</si>
  <si>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</si>
  <si>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</si>
  <si>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</si>
  <si>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香川県善通寺市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</si>
  <si>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</si>
  <si>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</si>
  <si>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</si>
  <si>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</si>
  <si>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</si>
  <si>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</si>
  <si>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</si>
  <si>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</si>
  <si>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</si>
  <si>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</si>
  <si>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</si>
  <si>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</si>
  <si>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</si>
  <si>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</si>
  <si>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</si>
  <si>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</si>
  <si>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</si>
  <si>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</si>
  <si>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</si>
  <si>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</si>
  <si>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</si>
  <si>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</si>
  <si>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</si>
  <si>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</si>
  <si>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</si>
  <si>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</si>
  <si>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</si>
  <si>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</si>
  <si>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</si>
  <si>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</si>
  <si>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</si>
  <si>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</si>
  <si>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</si>
  <si>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善通寺市特別会計国民健康保険</t>
    <phoneticPr fontId="5"/>
  </si>
  <si>
    <t>善通寺市特別会計介護保険</t>
    <phoneticPr fontId="5"/>
  </si>
  <si>
    <t>善通寺市特別会計介護予防サービス</t>
    <phoneticPr fontId="5"/>
  </si>
  <si>
    <t>善通寺市特別会計後期高齢者医療</t>
    <phoneticPr fontId="5"/>
  </si>
  <si>
    <t>善通寺市下水道事業会計</t>
    <phoneticPr fontId="5"/>
  </si>
  <si>
    <t>法適用企業</t>
    <phoneticPr fontId="5"/>
  </si>
  <si>
    <t>善通寺市特別会計太陽光発電</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</si>
  <si>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</si>
  <si>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</si>
  <si>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</si>
  <si>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</si>
  <si>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</si>
  <si>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</si>
  <si>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</si>
  <si>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</si>
  <si>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</si>
  <si>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</si>
  <si>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</si>
  <si>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</si>
  <si>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</si>
  <si>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</si>
  <si>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</si>
  <si>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</si>
  <si>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</si>
  <si>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</si>
  <si>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</si>
  <si>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</si>
  <si>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</si>
  <si>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</si>
  <si>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</si>
  <si>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</si>
  <si>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</si>
  <si>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</si>
  <si>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</si>
  <si>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</si>
  <si>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</si>
  <si>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</si>
  <si>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</si>
  <si>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</si>
  <si>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</si>
  <si>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</si>
  <si>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</si>
  <si>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</si>
  <si>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</si>
  <si>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</si>
  <si>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</si>
  <si>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</si>
  <si>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</si>
  <si>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</si>
  <si>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</si>
  <si>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</si>
  <si>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</si>
  <si>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</si>
  <si>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</si>
  <si>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</si>
  <si>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</si>
  <si>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</si>
  <si>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</si>
  <si>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</si>
  <si>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</si>
  <si>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</si>
  <si>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</si>
  <si>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</si>
  <si>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</si>
  <si>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</si>
  <si>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</si>
  <si>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</si>
  <si>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</si>
  <si>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</si>
  <si>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</si>
  <si>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</si>
  <si>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</si>
  <si>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</si>
  <si>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</si>
  <si>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</si>
  <si>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</si>
  <si>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</si>
  <si>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</si>
  <si>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</si>
  <si>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</si>
  <si>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</si>
  <si>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</si>
  <si>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</si>
  <si>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</si>
  <si>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</si>
  <si>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</si>
  <si>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</si>
  <si>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</si>
  <si>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</si>
  <si>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</si>
  <si>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</si>
  <si>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</si>
  <si>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</si>
  <si>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</si>
  <si>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</si>
  <si>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</si>
  <si>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</si>
  <si>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</si>
  <si>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</si>
  <si>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</si>
  <si>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</si>
  <si>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</si>
  <si>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</si>
  <si>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</si>
  <si>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</si>
  <si>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</si>
  <si>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</si>
  <si>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</si>
  <si>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</si>
  <si>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</si>
  <si>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</si>
  <si>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</si>
  <si>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</si>
  <si>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</si>
  <si>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</si>
  <si>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</si>
  <si>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</si>
  <si>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</si>
  <si>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</si>
  <si>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</si>
  <si>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</si>
  <si>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</si>
  <si>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</si>
  <si>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</si>
  <si>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</si>
  <si>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</si>
  <si>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</si>
  <si>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</si>
  <si>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</si>
  <si>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</si>
  <si>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</si>
  <si>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</si>
  <si>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</si>
  <si>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</si>
  <si>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</si>
  <si>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</si>
  <si>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</si>
  <si>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</si>
  <si>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</si>
  <si>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</si>
  <si>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</si>
  <si>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</si>
  <si>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</si>
  <si>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4.14</t>
  </si>
  <si>
    <t>一般会計</t>
  </si>
  <si>
    <t>善通寺市下水道事業会計</t>
  </si>
  <si>
    <t>善通寺市特別会計介護保険</t>
  </si>
  <si>
    <t>善通寺市特別会計国民健康保険</t>
  </si>
  <si>
    <t>善通寺市特別会計太陽光発電</t>
  </si>
  <si>
    <t>善通寺市特別会計後期高齢者医療</t>
  </si>
  <si>
    <t>善通寺市特別会計介護予防サービス</t>
  </si>
  <si>
    <t>その他会計（赤字）</t>
  </si>
  <si>
    <t>その他会計（黒字）</t>
  </si>
  <si>
    <t>R02</t>
    <phoneticPr fontId="5"/>
  </si>
  <si>
    <t>R03</t>
    <phoneticPr fontId="5"/>
  </si>
  <si>
    <t>R04</t>
    <phoneticPr fontId="5"/>
  </si>
  <si>
    <t>R05</t>
    <phoneticPr fontId="5"/>
  </si>
  <si>
    <t>R06</t>
    <phoneticPr fontId="5"/>
  </si>
  <si>
    <t>-</t>
    <phoneticPr fontId="2"/>
  </si>
  <si>
    <t>中讃広域行政事務組合（一般会計）</t>
    <rPh sb="0" eb="10">
      <t>チュウサンコウイキギョウセイジムクミアイ</t>
    </rPh>
    <rPh sb="11" eb="13">
      <t>イッパン</t>
    </rPh>
    <rPh sb="13" eb="15">
      <t>カイケイ</t>
    </rPh>
    <phoneticPr fontId="10"/>
  </si>
  <si>
    <t>中讃広域行政事務組合（仲善クリーンセンター）</t>
    <rPh sb="0" eb="10">
      <t>チュウサンコウイキギョウセイジムクミアイ</t>
    </rPh>
    <rPh sb="11" eb="12">
      <t>チュウ</t>
    </rPh>
    <rPh sb="12" eb="13">
      <t>ゼン</t>
    </rPh>
    <phoneticPr fontId="10"/>
  </si>
  <si>
    <t>中讃広域行政事務組合（クリントピア丸亀）</t>
    <rPh sb="0" eb="10">
      <t>チュウサンコウイキギョウセイジムクミアイ</t>
    </rPh>
    <rPh sb="17" eb="19">
      <t>マルガメ</t>
    </rPh>
    <phoneticPr fontId="10"/>
  </si>
  <si>
    <t>中讃広域行政事務組合（瀬戸グリーンセンター）</t>
    <rPh sb="0" eb="10">
      <t>チュウサンコウイキギョウセイジムクミアイ</t>
    </rPh>
    <rPh sb="11" eb="13">
      <t>セト</t>
    </rPh>
    <phoneticPr fontId="10"/>
  </si>
  <si>
    <t>まんのう町外三ヶ市町山林組合</t>
    <rPh sb="4" eb="5">
      <t>チョウ</t>
    </rPh>
    <rPh sb="5" eb="6">
      <t>ソト</t>
    </rPh>
    <rPh sb="6" eb="7">
      <t>サン</t>
    </rPh>
    <rPh sb="8" eb="10">
      <t>シチョウ</t>
    </rPh>
    <rPh sb="10" eb="12">
      <t>サンリン</t>
    </rPh>
    <rPh sb="12" eb="14">
      <t>クミアイ</t>
    </rPh>
    <phoneticPr fontId="10"/>
  </si>
  <si>
    <t>まんのう町外三ヶ市町（七箇地区）山林組合</t>
    <rPh sb="4" eb="5">
      <t>チョウ</t>
    </rPh>
    <rPh sb="5" eb="6">
      <t>ソト</t>
    </rPh>
    <rPh sb="6" eb="7">
      <t>サン</t>
    </rPh>
    <rPh sb="8" eb="10">
      <t>シチョウ</t>
    </rPh>
    <rPh sb="11" eb="12">
      <t>シチ</t>
    </rPh>
    <rPh sb="12" eb="13">
      <t>カ</t>
    </rPh>
    <rPh sb="13" eb="15">
      <t>チク</t>
    </rPh>
    <rPh sb="16" eb="18">
      <t>サンリン</t>
    </rPh>
    <rPh sb="18" eb="20">
      <t>クミアイ</t>
    </rPh>
    <phoneticPr fontId="10"/>
  </si>
  <si>
    <t>まんのう町外二ヶ市町（十郷地区）山林組合</t>
    <rPh sb="4" eb="5">
      <t>チョウ</t>
    </rPh>
    <rPh sb="5" eb="6">
      <t>ソト</t>
    </rPh>
    <rPh sb="6" eb="7">
      <t>ニ</t>
    </rPh>
    <rPh sb="8" eb="10">
      <t>シチョウ</t>
    </rPh>
    <rPh sb="11" eb="12">
      <t>ジュッ</t>
    </rPh>
    <rPh sb="12" eb="13">
      <t>ゴウ</t>
    </rPh>
    <rPh sb="13" eb="15">
      <t>チク</t>
    </rPh>
    <rPh sb="16" eb="18">
      <t>サンリン</t>
    </rPh>
    <rPh sb="18" eb="20">
      <t>クミアイ</t>
    </rPh>
    <phoneticPr fontId="10"/>
  </si>
  <si>
    <t>香川県市町総合事務組合</t>
    <rPh sb="0" eb="2">
      <t>カガワ</t>
    </rPh>
    <rPh sb="2" eb="3">
      <t>ケン</t>
    </rPh>
    <rPh sb="3" eb="5">
      <t>シチョウ</t>
    </rPh>
    <rPh sb="5" eb="7">
      <t>ソウゴウ</t>
    </rPh>
    <rPh sb="7" eb="9">
      <t>ジム</t>
    </rPh>
    <rPh sb="9" eb="11">
      <t>クミアイ</t>
    </rPh>
    <phoneticPr fontId="10"/>
  </si>
  <si>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10"/>
  </si>
  <si>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10"/>
  </si>
  <si>
    <t>香川県広域水道企業団（水道事業会計）</t>
    <rPh sb="0" eb="3">
      <t>カガワケン</t>
    </rPh>
    <rPh sb="3" eb="5">
      <t>コウイキ</t>
    </rPh>
    <rPh sb="5" eb="7">
      <t>スイドウ</t>
    </rPh>
    <rPh sb="7" eb="10">
      <t>キギョウダン</t>
    </rPh>
    <rPh sb="11" eb="13">
      <t>スイドウ</t>
    </rPh>
    <rPh sb="13" eb="15">
      <t>ジギョウ</t>
    </rPh>
    <rPh sb="15" eb="17">
      <t>カイケイ</t>
    </rPh>
    <phoneticPr fontId="10"/>
  </si>
  <si>
    <t>香川県広域水道企業団（工業用水道事業会計）</t>
    <rPh sb="0" eb="3">
      <t>カガワケン</t>
    </rPh>
    <rPh sb="3" eb="5">
      <t>コウイキ</t>
    </rPh>
    <rPh sb="5" eb="7">
      <t>スイドウ</t>
    </rPh>
    <rPh sb="7" eb="10">
      <t>キギョウダン</t>
    </rPh>
    <rPh sb="11" eb="14">
      <t>コウギョウヨウ</t>
    </rPh>
    <rPh sb="14" eb="16">
      <t>スイドウ</t>
    </rPh>
    <rPh sb="16" eb="18">
      <t>ジギョウ</t>
    </rPh>
    <rPh sb="18" eb="20">
      <t>カイケイ</t>
    </rPh>
    <phoneticPr fontId="10"/>
  </si>
  <si>
    <t>（公財）ハートスクエア善通寺</t>
    <rPh sb="1" eb="2">
      <t>コウ</t>
    </rPh>
    <rPh sb="2" eb="3">
      <t>ザイ</t>
    </rPh>
    <rPh sb="11" eb="14">
      <t>ゼンツウジ</t>
    </rPh>
    <phoneticPr fontId="10"/>
  </si>
  <si>
    <t>（株）まんでがん</t>
    <rPh sb="0" eb="3">
      <t>カブ</t>
    </rPh>
    <phoneticPr fontId="10"/>
  </si>
  <si>
    <t>（公財）善通寺市農地管理公社</t>
    <rPh sb="1" eb="2">
      <t>コウ</t>
    </rPh>
    <rPh sb="2" eb="3">
      <t>ザイ</t>
    </rPh>
    <rPh sb="4" eb="8">
      <t>ゼンツウジシ</t>
    </rPh>
    <rPh sb="8" eb="10">
      <t>ノウチ</t>
    </rPh>
    <rPh sb="10" eb="12">
      <t>カンリ</t>
    </rPh>
    <rPh sb="12" eb="14">
      <t>コウシャ</t>
    </rPh>
    <phoneticPr fontId="10"/>
  </si>
  <si>
    <t>法適用企業</t>
    <rPh sb="0" eb="5">
      <t>ホウテキヨウキギョウ</t>
    </rPh>
    <phoneticPr fontId="10"/>
  </si>
  <si>
    <t>ふるさと基金</t>
    <rPh sb="4" eb="6">
      <t>キキン</t>
    </rPh>
    <phoneticPr fontId="5"/>
  </si>
  <si>
    <t>ずっと元気なふるさと善通寺応援基金</t>
    <rPh sb="3" eb="5">
      <t>ゲンキ</t>
    </rPh>
    <rPh sb="10" eb="13">
      <t>ゼンツウジ</t>
    </rPh>
    <rPh sb="13" eb="15">
      <t>オウエン</t>
    </rPh>
    <rPh sb="15" eb="17">
      <t>キキン</t>
    </rPh>
    <phoneticPr fontId="5"/>
  </si>
  <si>
    <t>地域福祉基金</t>
    <rPh sb="0" eb="2">
      <t>チイキ</t>
    </rPh>
    <rPh sb="2" eb="4">
      <t>フクシ</t>
    </rPh>
    <rPh sb="4" eb="6">
      <t>キキン</t>
    </rPh>
    <phoneticPr fontId="5"/>
  </si>
  <si>
    <t>職員退職手当基金</t>
    <rPh sb="0" eb="2">
      <t>ショクイン</t>
    </rPh>
    <rPh sb="2" eb="4">
      <t>タイショク</t>
    </rPh>
    <rPh sb="4" eb="6">
      <t>テアテ</t>
    </rPh>
    <rPh sb="6" eb="8">
      <t>キキン</t>
    </rPh>
    <phoneticPr fontId="5"/>
  </si>
  <si>
    <t>公共施設整備基金</t>
    <rPh sb="0" eb="2">
      <t>コウキョウ</t>
    </rPh>
    <rPh sb="2" eb="4">
      <t>シセツ</t>
    </rPh>
    <rPh sb="4" eb="6">
      <t>セイビ</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</si>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</sst>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EE17-4EFA-A10F-22EA19E99F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55191</c:v>
                </c:pt>
                <c:pt idx="1">
                  <c:v>93726</c:v>
                </c:pt>
                <c:pt idx="2">
                  <c:v>102052</c:v>
                </c:pt>
                <c:pt idx="3">
                  <c:v>14410</c:v>
                </c:pt>
                <c:pt idx="4">
                  <c:v>28960</c:v>
                </c:pt>
              </c:numCache>
            </c:numRef>
          </c:val>
          <c:smooth val="0"/>
          <c:extLst>
            <c:ext xmlns:c16="http://schemas.microsoft.com/office/drawing/2014/chart" uri="{C3380CC4-5D6E-409C-BE32-E72D297353CC}">
              <c16:uniqueId val="{00000001-EE17-4EFA-A10F-22EA19E99F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8.7100000000000009</c:v>
                </c:pt>
                <c:pt idx="1">
                  <c:v>11.58</c:v>
                </c:pt>
                <c:pt idx="2">
                  <c:v>10.38</c:v>
                </c:pt>
                <c:pt idx="3">
                  <c:v>9.92</c:v>
                </c:pt>
                <c:pt idx="4">
                  <c:v>12.11</c:v>
                </c:pt>
              </c:numCache>
            </c:numRef>
          </c:val>
          <c:extLst>
            <c:ext xmlns:c16="http://schemas.microsoft.com/office/drawing/2014/chart" uri="{C3380CC4-5D6E-409C-BE32-E72D297353CC}">
              <c16:uniqueId val="{00000000-2115-489A-A7A2-DC5EC733BC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20.6</c:v>
                </c:pt>
                <c:pt idx="1">
                  <c:v>18.14</c:v>
                </c:pt>
                <c:pt idx="2">
                  <c:v>16.39</c:v>
                </c:pt>
                <c:pt idx="3">
                  <c:v>21.4</c:v>
                </c:pt>
                <c:pt idx="4">
                  <c:v>18.86</c:v>
                </c:pt>
              </c:numCache>
            </c:numRef>
          </c:val>
          <c:extLst>
            <c:ext xmlns:c16="http://schemas.microsoft.com/office/drawing/2014/chart" uri="{C3380CC4-5D6E-409C-BE32-E72D297353CC}">
              <c16:uniqueId val="{00000001-2115-489A-A7A2-DC5EC733BC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0.67</c:v>
                </c:pt>
                <c:pt idx="1">
                  <c:v>1.74</c:v>
                </c:pt>
                <c:pt idx="2">
                  <c:v>-4.1399999999999997</c:v>
                </c:pt>
                <c:pt idx="3">
                  <c:v>4.66</c:v>
                </c:pt>
                <c:pt idx="4">
                  <c:v>0.39</c:v>
                </c:pt>
              </c:numCache>
            </c:numRef>
          </c:val>
          <c:smooth val="0"/>
          <c:extLst>
            <c:ext xmlns:c16="http://schemas.microsoft.com/office/drawing/2014/chart" uri="{C3380CC4-5D6E-409C-BE32-E72D297353CC}">
              <c16:uniqueId val="{00000002-2115-489A-A7A2-DC5EC733BC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0.02</c:v>
                </c:pt>
                <c:pt idx="8">
                  <c:v>0</c:v>
                </c:pt>
                <c:pt idx="9">
                  <c:v>0</c:v>
                </c:pt>
              </c:numCache>
            </c:numRef>
          </c:val>
          <c:extLst>
            <c:ext xmlns:c16="http://schemas.microsoft.com/office/drawing/2014/chart" uri="{C3380CC4-5D6E-409C-BE32-E72D297353CC}">
              <c16:uniqueId val="{00000000-B529-48CF-81BF-7A09012BED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29-48CF-81BF-7A09012BED1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529-48CF-81BF-7A09012BED17}"/>
            </c:ext>
          </c:extLst>
        </c:ser>
        <c:ser>
          <c:idx val="3"/>
          <c:order val="3"/>
          <c:tx>
            <c:strRef>
              <c:f>データシート!$A$30</c:f>
              <c:strCache>
                <c:ptCount val="1"/>
                <c:pt idx="0">
                  <c:v>善通寺市特別会計介護予防サービス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529-48CF-81BF-7A09012BED17}"/>
            </c:ext>
          </c:extLst>
        </c:ser>
        <c:ser>
          <c:idx val="4"/>
          <c:order val="4"/>
          <c:tx>
            <c:strRef>
              <c:f>データシート!$A$31</c:f>
              <c:strCache>
                <c:ptCount val="1"/>
                <c:pt idx="0">
                  <c:v>善通寺市特別会計後期高齢者医療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B529-48CF-81BF-7A09012BED17}"/>
            </c:ext>
          </c:extLst>
        </c:ser>
        <c:ser>
          <c:idx val="5"/>
          <c:order val="5"/>
          <c:tx>
            <c:strRef>
              <c:f>データシート!$A$32</c:f>
              <c:strCache>
                <c:ptCount val="1"/>
                <c:pt idx="0">
                  <c:v>善通寺市特別会計太陽光発電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c:v>
                </c:pt>
                <c:pt idx="4">
                  <c:v>#N/A</c:v>
                </c:pt>
                <c:pt idx="5">
                  <c:v>0.01</c:v>
                </c:pt>
                <c:pt idx="6">
                  <c:v>#N/A</c:v>
                </c:pt>
                <c:pt idx="7">
                  <c:v>0.02</c:v>
                </c:pt>
                <c:pt idx="8">
                  <c:v>#N/A</c:v>
                </c:pt>
                <c:pt idx="9">
                  <c:v>0.05</c:v>
                </c:pt>
              </c:numCache>
            </c:numRef>
          </c:val>
          <c:extLst>
            <c:ext xmlns:c16="http://schemas.microsoft.com/office/drawing/2014/chart" uri="{C3380CC4-5D6E-409C-BE32-E72D297353CC}">
              <c16:uniqueId val="{00000005-B529-48CF-81BF-7A09012BED17}"/>
            </c:ext>
          </c:extLst>
        </c:ser>
        <c:ser>
          <c:idx val="6"/>
          <c:order val="6"/>
          <c:tx>
            <c:strRef>
              <c:f>データシート!$A$33</c:f>
              <c:strCache>
                <c:ptCount val="1"/>
                <c:pt idx="0">
                  <c:v>善通寺市特別会計国民健康保険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c:v>
                </c:pt>
                <c:pt idx="2">
                  <c:v>#N/A</c:v>
                </c:pt>
                <c:pt idx="3">
                  <c:v>0.84</c:v>
                </c:pt>
                <c:pt idx="4">
                  <c:v>#N/A</c:v>
                </c:pt>
                <c:pt idx="5">
                  <c:v>0.91</c:v>
                </c:pt>
                <c:pt idx="6">
                  <c:v>#N/A</c:v>
                </c:pt>
                <c:pt idx="7">
                  <c:v>0.74</c:v>
                </c:pt>
                <c:pt idx="8">
                  <c:v>#N/A</c:v>
                </c:pt>
                <c:pt idx="9">
                  <c:v>0.22</c:v>
                </c:pt>
              </c:numCache>
            </c:numRef>
          </c:val>
          <c:extLst>
            <c:ext xmlns:c16="http://schemas.microsoft.com/office/drawing/2014/chart" uri="{C3380CC4-5D6E-409C-BE32-E72D297353CC}">
              <c16:uniqueId val="{00000006-B529-48CF-81BF-7A09012BED17}"/>
            </c:ext>
          </c:extLst>
        </c:ser>
        <c:ser>
          <c:idx val="7"/>
          <c:order val="7"/>
          <c:tx>
            <c:strRef>
              <c:f>データシート!$A$34</c:f>
              <c:strCache>
                <c:ptCount val="1"/>
                <c:pt idx="0">
                  <c:v>善通寺市特別会計介護保険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1.28</c:v>
                </c:pt>
                <c:pt idx="2">
                  <c:v>#N/A</c:v>
                </c:pt>
                <c:pt idx="3">
                  <c:v>1.26</c:v>
                </c:pt>
                <c:pt idx="4">
                  <c:v>#N/A</c:v>
                </c:pt>
                <c:pt idx="5">
                  <c:v>0.64</c:v>
                </c:pt>
                <c:pt idx="6">
                  <c:v>#N/A</c:v>
                </c:pt>
                <c:pt idx="7">
                  <c:v>0.21</c:v>
                </c:pt>
                <c:pt idx="8">
                  <c:v>#N/A</c:v>
                </c:pt>
                <c:pt idx="9">
                  <c:v>0.47</c:v>
                </c:pt>
              </c:numCache>
            </c:numRef>
          </c:val>
          <c:extLst>
            <c:ext xmlns:c16="http://schemas.microsoft.com/office/drawing/2014/chart" uri="{C3380CC4-5D6E-409C-BE32-E72D297353CC}">
              <c16:uniqueId val="{00000007-B529-48CF-81BF-7A09012BED17}"/>
            </c:ext>
          </c:extLst>
        </c:ser>
        <c:ser>
          <c:idx val="8"/>
          <c:order val="8"/>
          <c:tx>
            <c:strRef>
              <c:f>データシート!$A$35</c:f>
              <c:strCache>
                <c:ptCount val="1"/>
                <c:pt idx="0">
                  <c:v>善通寺市下水道事業会計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1.47</c:v>
                </c:pt>
                <c:pt idx="2">
                  <c:v>#N/A</c:v>
                </c:pt>
                <c:pt idx="3">
                  <c:v>2.16</c:v>
                </c:pt>
                <c:pt idx="4">
                  <c:v>#N/A</c:v>
                </c:pt>
                <c:pt idx="5">
                  <c:v>2.4700000000000002</c:v>
                </c:pt>
                <c:pt idx="6">
                  <c:v>#N/A</c:v>
                </c:pt>
                <c:pt idx="7">
                  <c:v>2.31</c:v>
                </c:pt>
                <c:pt idx="8">
                  <c:v>#N/A</c:v>
                </c:pt>
                <c:pt idx="9">
                  <c:v>2.0499999999999998</c:v>
                </c:pt>
              </c:numCache>
            </c:numRef>
          </c:val>
          <c:extLst>
            <c:ext xmlns:c16="http://schemas.microsoft.com/office/drawing/2014/chart" uri="{C3380CC4-5D6E-409C-BE32-E72D297353CC}">
              <c16:uniqueId val="{00000008-B529-48CF-81BF-7A09012BED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8.7100000000000009</c:v>
                </c:pt>
                <c:pt idx="2">
                  <c:v>#N/A</c:v>
                </c:pt>
                <c:pt idx="3">
                  <c:v>11.58</c:v>
                </c:pt>
                <c:pt idx="4">
                  <c:v>#N/A</c:v>
                </c:pt>
                <c:pt idx="5">
                  <c:v>10.38</c:v>
                </c:pt>
                <c:pt idx="6">
                  <c:v>#N/A</c:v>
                </c:pt>
                <c:pt idx="7">
                  <c:v>9.92</c:v>
                </c:pt>
                <c:pt idx="8">
                  <c:v>#N/A</c:v>
                </c:pt>
                <c:pt idx="9">
                  <c:v>12.1</c:v>
                </c:pt>
              </c:numCache>
            </c:numRef>
          </c:val>
          <c:extLst>
            <c:ext xmlns:c16="http://schemas.microsoft.com/office/drawing/2014/chart" uri="{C3380CC4-5D6E-409C-BE32-E72D297353CC}">
              <c16:uniqueId val="{00000009-B529-48CF-81BF-7A09012BED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1077</c:v>
                </c:pt>
                <c:pt idx="5">
                  <c:v>1081</c:v>
                </c:pt>
                <c:pt idx="8">
                  <c:v>1104</c:v>
                </c:pt>
                <c:pt idx="11">
                  <c:v>1071</c:v>
                </c:pt>
                <c:pt idx="14">
                  <c:v>1046</c:v>
                </c:pt>
              </c:numCache>
            </c:numRef>
          </c:val>
          <c:extLst>
            <c:ext xmlns:c16="http://schemas.microsoft.com/office/drawing/2014/chart" uri="{C3380CC4-5D6E-409C-BE32-E72D297353CC}">
              <c16:uniqueId val="{00000000-8785-4585-8FFD-EF748C37FD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85-4585-8FFD-EF748C37FD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2</c:v>
                </c:pt>
                <c:pt idx="6">
                  <c:v>3</c:v>
                </c:pt>
                <c:pt idx="9">
                  <c:v>5</c:v>
                </c:pt>
                <c:pt idx="12">
                  <c:v>2</c:v>
                </c:pt>
              </c:numCache>
            </c:numRef>
          </c:val>
          <c:extLst>
            <c:ext xmlns:c16="http://schemas.microsoft.com/office/drawing/2014/chart" uri="{C3380CC4-5D6E-409C-BE32-E72D297353CC}">
              <c16:uniqueId val="{00000002-8785-4585-8FFD-EF748C37FD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13</c:v>
                </c:pt>
                <c:pt idx="6">
                  <c:v>15</c:v>
                </c:pt>
                <c:pt idx="9">
                  <c:v>13</c:v>
                </c:pt>
                <c:pt idx="12">
                  <c:v>14</c:v>
                </c:pt>
              </c:numCache>
            </c:numRef>
          </c:val>
          <c:extLst>
            <c:ext xmlns:c16="http://schemas.microsoft.com/office/drawing/2014/chart" uri="{C3380CC4-5D6E-409C-BE32-E72D297353CC}">
              <c16:uniqueId val="{00000003-8785-4585-8FFD-EF748C37FD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463</c:v>
                </c:pt>
                <c:pt idx="3">
                  <c:v>455</c:v>
                </c:pt>
                <c:pt idx="6">
                  <c:v>407</c:v>
                </c:pt>
                <c:pt idx="9">
                  <c:v>393</c:v>
                </c:pt>
                <c:pt idx="12">
                  <c:v>353</c:v>
                </c:pt>
              </c:numCache>
            </c:numRef>
          </c:val>
          <c:extLst>
            <c:ext xmlns:c16="http://schemas.microsoft.com/office/drawing/2014/chart" uri="{C3380CC4-5D6E-409C-BE32-E72D297353CC}">
              <c16:uniqueId val="{00000004-8785-4585-8FFD-EF748C37FD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85-4585-8FFD-EF748C37FD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85-4585-8FFD-EF748C37FD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1028</c:v>
                </c:pt>
                <c:pt idx="3">
                  <c:v>1032</c:v>
                </c:pt>
                <c:pt idx="6">
                  <c:v>1080</c:v>
                </c:pt>
                <c:pt idx="9">
                  <c:v>1090</c:v>
                </c:pt>
                <c:pt idx="12">
                  <c:v>1033</c:v>
                </c:pt>
              </c:numCache>
            </c:numRef>
          </c:val>
          <c:extLst>
            <c:ext xmlns:c16="http://schemas.microsoft.com/office/drawing/2014/chart" uri="{C3380CC4-5D6E-409C-BE32-E72D297353CC}">
              <c16:uniqueId val="{00000007-8785-4585-8FFD-EF748C37FD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428</c:v>
                </c:pt>
                <c:pt idx="2">
                  <c:v>#N/A</c:v>
                </c:pt>
                <c:pt idx="3">
                  <c:v>#N/A</c:v>
                </c:pt>
                <c:pt idx="4">
                  <c:v>421</c:v>
                </c:pt>
                <c:pt idx="5">
                  <c:v>#N/A</c:v>
                </c:pt>
                <c:pt idx="6">
                  <c:v>#N/A</c:v>
                </c:pt>
                <c:pt idx="7">
                  <c:v>401</c:v>
                </c:pt>
                <c:pt idx="8">
                  <c:v>#N/A</c:v>
                </c:pt>
                <c:pt idx="9">
                  <c:v>#N/A</c:v>
                </c:pt>
                <c:pt idx="10">
                  <c:v>430</c:v>
                </c:pt>
                <c:pt idx="11">
                  <c:v>#N/A</c:v>
                </c:pt>
                <c:pt idx="12">
                  <c:v>#N/A</c:v>
                </c:pt>
                <c:pt idx="13">
                  <c:v>356</c:v>
                </c:pt>
                <c:pt idx="14">
                  <c:v>#N/A</c:v>
                </c:pt>
              </c:numCache>
            </c:numRef>
          </c:val>
          <c:smooth val="0"/>
          <c:extLst>
            <c:ext xmlns:c16="http://schemas.microsoft.com/office/drawing/2014/chart" uri="{C3380CC4-5D6E-409C-BE32-E72D297353CC}">
              <c16:uniqueId val="{00000008-8785-4585-8FFD-EF748C37FD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10697</c:v>
                </c:pt>
                <c:pt idx="5">
                  <c:v>10667</c:v>
                </c:pt>
                <c:pt idx="8">
                  <c:v>9976</c:v>
                </c:pt>
                <c:pt idx="11">
                  <c:v>9239</c:v>
                </c:pt>
                <c:pt idx="14">
                  <c:v>8420</c:v>
                </c:pt>
              </c:numCache>
            </c:numRef>
          </c:val>
          <c:extLst>
            <c:ext xmlns:c16="http://schemas.microsoft.com/office/drawing/2014/chart" uri="{C3380CC4-5D6E-409C-BE32-E72D297353CC}">
              <c16:uniqueId val="{00000000-EB8B-407B-B896-AEBB91C505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1178</c:v>
                </c:pt>
                <c:pt idx="5">
                  <c:v>1065</c:v>
                </c:pt>
                <c:pt idx="8">
                  <c:v>1008</c:v>
                </c:pt>
                <c:pt idx="11">
                  <c:v>735</c:v>
                </c:pt>
                <c:pt idx="14">
                  <c:v>678</c:v>
                </c:pt>
              </c:numCache>
            </c:numRef>
          </c:val>
          <c:extLst>
            <c:ext xmlns:c16="http://schemas.microsoft.com/office/drawing/2014/chart" uri="{C3380CC4-5D6E-409C-BE32-E72D297353CC}">
              <c16:uniqueId val="{00000001-EB8B-407B-B896-AEBB91C505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6200</c:v>
                </c:pt>
                <c:pt idx="5">
                  <c:v>5434</c:v>
                </c:pt>
                <c:pt idx="8">
                  <c:v>4723</c:v>
                </c:pt>
                <c:pt idx="11">
                  <c:v>5105</c:v>
                </c:pt>
                <c:pt idx="14">
                  <c:v>4880</c:v>
                </c:pt>
              </c:numCache>
            </c:numRef>
          </c:val>
          <c:extLst>
            <c:ext xmlns:c16="http://schemas.microsoft.com/office/drawing/2014/chart" uri="{C3380CC4-5D6E-409C-BE32-E72D297353CC}">
              <c16:uniqueId val="{00000002-EB8B-407B-B896-AEBB91C505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8B-407B-B896-AEBB91C505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8B-407B-B896-AEBB91C505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103</c:v>
                </c:pt>
                <c:pt idx="3">
                  <c:v>98</c:v>
                </c:pt>
                <c:pt idx="6">
                  <c:v>0</c:v>
                </c:pt>
                <c:pt idx="9">
                  <c:v>0</c:v>
                </c:pt>
                <c:pt idx="12">
                  <c:v>0</c:v>
                </c:pt>
              </c:numCache>
            </c:numRef>
          </c:val>
          <c:extLst>
            <c:ext xmlns:c16="http://schemas.microsoft.com/office/drawing/2014/chart" uri="{C3380CC4-5D6E-409C-BE32-E72D297353CC}">
              <c16:uniqueId val="{00000005-EB8B-407B-B896-AEBB91C505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1939</c:v>
                </c:pt>
                <c:pt idx="3">
                  <c:v>1873</c:v>
                </c:pt>
                <c:pt idx="6">
                  <c:v>1721</c:v>
                </c:pt>
                <c:pt idx="9">
                  <c:v>1872</c:v>
                </c:pt>
                <c:pt idx="12">
                  <c:v>1834</c:v>
                </c:pt>
              </c:numCache>
            </c:numRef>
          </c:val>
          <c:extLst>
            <c:ext xmlns:c16="http://schemas.microsoft.com/office/drawing/2014/chart" uri="{C3380CC4-5D6E-409C-BE32-E72D297353CC}">
              <c16:uniqueId val="{00000006-EB8B-407B-B896-AEBB91C505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c:v>
                </c:pt>
                <c:pt idx="3">
                  <c:v>80</c:v>
                </c:pt>
                <c:pt idx="6">
                  <c:v>67</c:v>
                </c:pt>
                <c:pt idx="9">
                  <c:v>54</c:v>
                </c:pt>
                <c:pt idx="12">
                  <c:v>42</c:v>
                </c:pt>
              </c:numCache>
            </c:numRef>
          </c:val>
          <c:extLst>
            <c:ext xmlns:c16="http://schemas.microsoft.com/office/drawing/2014/chart" uri="{C3380CC4-5D6E-409C-BE32-E72D297353CC}">
              <c16:uniqueId val="{00000007-EB8B-407B-B896-AEBB91C505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4185</c:v>
                </c:pt>
                <c:pt idx="3">
                  <c:v>3956</c:v>
                </c:pt>
                <c:pt idx="6">
                  <c:v>3544</c:v>
                </c:pt>
                <c:pt idx="9">
                  <c:v>3119</c:v>
                </c:pt>
                <c:pt idx="12">
                  <c:v>2658</c:v>
                </c:pt>
              </c:numCache>
            </c:numRef>
          </c:val>
          <c:extLst>
            <c:ext xmlns:c16="http://schemas.microsoft.com/office/drawing/2014/chart" uri="{C3380CC4-5D6E-409C-BE32-E72D297353CC}">
              <c16:uniqueId val="{00000008-EB8B-407B-B896-AEBB91C505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330</c:v>
                </c:pt>
                <c:pt idx="3">
                  <c:v>336</c:v>
                </c:pt>
                <c:pt idx="6">
                  <c:v>309</c:v>
                </c:pt>
                <c:pt idx="9">
                  <c:v>257</c:v>
                </c:pt>
                <c:pt idx="12">
                  <c:v>232</c:v>
                </c:pt>
              </c:numCache>
            </c:numRef>
          </c:val>
          <c:extLst>
            <c:ext xmlns:c16="http://schemas.microsoft.com/office/drawing/2014/chart" uri="{C3380CC4-5D6E-409C-BE32-E72D297353CC}">
              <c16:uniqueId val="{00000009-EB8B-407B-B896-AEBB91C505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11368</c:v>
                </c:pt>
                <c:pt idx="3">
                  <c:v>11824</c:v>
                </c:pt>
                <c:pt idx="6">
                  <c:v>12384</c:v>
                </c:pt>
                <c:pt idx="9">
                  <c:v>11515</c:v>
                </c:pt>
                <c:pt idx="12">
                  <c:v>10963</c:v>
                </c:pt>
              </c:numCache>
            </c:numRef>
          </c:val>
          <c:extLst>
            <c:ext xmlns:c16="http://schemas.microsoft.com/office/drawing/2014/chart" uri="{C3380CC4-5D6E-409C-BE32-E72D297353CC}">
              <c16:uniqueId val="{0000000A-EB8B-407B-B896-AEBB91C505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1000</c:v>
                </c:pt>
                <c:pt idx="5">
                  <c:v>#N/A</c:v>
                </c:pt>
                <c:pt idx="6">
                  <c:v>#N/A</c:v>
                </c:pt>
                <c:pt idx="7">
                  <c:v>2318</c:v>
                </c:pt>
                <c:pt idx="8">
                  <c:v>#N/A</c:v>
                </c:pt>
                <c:pt idx="9">
                  <c:v>#N/A</c:v>
                </c:pt>
                <c:pt idx="10">
                  <c:v>1739</c:v>
                </c:pt>
                <c:pt idx="11">
                  <c:v>#N/A</c:v>
                </c:pt>
                <c:pt idx="12">
                  <c:v>#N/A</c:v>
                </c:pt>
                <c:pt idx="13">
                  <c:v>1752</c:v>
                </c:pt>
                <c:pt idx="14">
                  <c:v>#N/A</c:v>
                </c:pt>
              </c:numCache>
            </c:numRef>
          </c:val>
          <c:smooth val="0"/>
          <c:extLst>
            <c:ext xmlns:c16="http://schemas.microsoft.com/office/drawing/2014/chart" uri="{C3380CC4-5D6E-409C-BE32-E72D297353CC}">
              <c16:uniqueId val="{0000000B-EB8B-407B-B896-AEBB91C505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1321</c:v>
                </c:pt>
                <c:pt idx="1">
                  <c:v>1733</c:v>
                </c:pt>
                <c:pt idx="2">
                  <c:v>1564</c:v>
                </c:pt>
              </c:numCache>
            </c:numRef>
          </c:val>
          <c:extLst>
            <c:ext xmlns:c16="http://schemas.microsoft.com/office/drawing/2014/chart" uri="{C3380CC4-5D6E-409C-BE32-E72D297353CC}">
              <c16:uniqueId val="{00000000-DD7A-4A36-8DC5-CEB5708E8A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275</c:v>
                </c:pt>
                <c:pt idx="1">
                  <c:v>313</c:v>
                </c:pt>
                <c:pt idx="2">
                  <c:v>338</c:v>
                </c:pt>
              </c:numCache>
            </c:numRef>
          </c:val>
          <c:extLst>
            <c:ext xmlns:c16="http://schemas.microsoft.com/office/drawing/2014/chart" uri="{C3380CC4-5D6E-409C-BE32-E72D297353CC}">
              <c16:uniqueId val="{00000001-DD7A-4A36-8DC5-CEB5708E8A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2332</c:v>
                </c:pt>
                <c:pt idx="1">
                  <c:v>2341</c:v>
                </c:pt>
                <c:pt idx="2">
                  <c:v>2238</c:v>
                </c:pt>
              </c:numCache>
            </c:numRef>
          </c:val>
          <c:extLst>
            <c:ext xmlns:c16="http://schemas.microsoft.com/office/drawing/2014/chart" uri="{C3380CC4-5D6E-409C-BE32-E72D297353CC}">
              <c16:uniqueId val="{00000002-DD7A-4A36-8DC5-CEB5708E8A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公営企業債の元利償還金に対する繰入金の額が同規模で減少したことから、元利償還金等の合計額は前年度と同水準となっている。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今後も交付税措置の有利な起債の活用に努めるとともに、可能な限りプライマリーバランスを黒字に保ち、財政の健全化を図る。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該当する基金残高はなし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前年度は市債の借入を抑制したこと、解散した土地開発公社の基金を財政調整基金に繰出したことなどから、前年度に比べ減少しており、令和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年度においては引き続き市債の借り入れを抑制したことにより、前年度とほぼ横ばいの結果となった。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しかしながら、将来負担比率が高い状態にあることから、今後も将来負担額の軽減と充当可能財源の確保に努める。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香川県善通寺市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前年度決算剰余金を財政調整基金に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百万円、それぞれ積立てたほか、ふるさと納税による寄附金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百万円をずっと元気なふるさと善通寺応援基金に積立てた。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一方、公共施設整備基金を道路維持管理費用などの財源として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百万円取崩し、寄附金の使途に応じた事業に活用するためずっと元気なふるさと善通寺応援基金を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百万円、子育て支援基金を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百万円財源不足見込額により財政調整基金を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百万円それぞれ取崩したことなどにより、基金全体は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今後は不足する財源を補うため、財政調整基金に優先的に積立てを行い、緊急時の財政需要にも対応できる財政基盤の確立を図る。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①公共施設の整備に資するための「公共施設整備基金」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②ふるさと納税制度による寄附金収入を、翌年度以降の事業に活用するための「ずっと元気なふるさと善通寺応援基金」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③退職手当の負担の平準化を図ることを目指す「職員退職手当基金」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①公共施設整備基金：積立ては行わなかった一方で、老朽化した公共施設への対応に要する経費の財源として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②ずっと元気なふるさと善通寺応援基金：前年度に積立てたふるさと納税による寄附金を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百万円取崩して、使途に応じた事業の財源とした一方、令和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年度に収入した同寄附金から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③職員退職手当基金：令和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年度は定年退職者が発生しない年度であり、隔年で行う積立ても、令和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年度は積立てを行わない年度であったことから積立ても行わなかった。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への積立てを優先することから、特定目的基金への積立てはふるさと納税による寄附金の積立て以外は原則見送らざるを得ない。一方で、定年延長制度の導入により、退職手当が隔年で増減する見込みであることから、今後も定年退職者が発生しない年度に計画的に職員退職手当基金への積立てを行い、退職手当の負担の平準化を図ることを目指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百万円積立てた一方、財源不足見込額により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百万円取り崩したことなどから、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現在、当初予算編成においては、一般財源額が大幅に不足していることから、財政調整基金などを取崩すことで収支の均衡を図っているため、一定程度の残高が必要である。残高水準の目安として、これまで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億円）程度と考えていたが、物価高騰の影響による行政運営経費は高止まりをしており、これまで以上の財源不足額が生じていることから、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億円）程度の確保を目指している。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そのためには、財政調整基金への優先的な積立てを行うとともに、行政事務のデジタル化や公共施設の適正管理といった抜本的改革を推し進める必要がある。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年度は普通交付税により措置された臨時財政対策債償還基金費相当額として、減債基金を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百万円積立てた一方、令和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年度に普通交付税により措置され臨時財政対策債償還基金費として積立てたうちの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年度末の地方債現在高は約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億円で、前年度に比べると減少したものの、今後も引き続きプライマリーバランスの黒字化を図り、地方債残高を減少させていく予定である。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年度に普通交付税により措置された臨時財政対策債償還基金費相当額を積み立てていることから、同年度に借入れた臨時財政対策債の元金償還が開始となる令和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年度以降、計画的に取崩しを行っていく。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29,891
29,475
39.93
16,474,198
15,412,143
1,003,782
8,291,975
10,963,388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財政力指数は前年度と同じく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及び類似団体平均を上回っているものの、交付税への依存度は依然として高く、ここ数年同水準で推移している。人口減少等の影響により、市税の大幅な増加は見込めないため、今後とも歳出削減に努めるとともに、ふるさと納税などの財源確保策を強化し、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109765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67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109765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109765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92528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財政の硬直化が進む結果となった。経常経費では、会計年度任用職員に対する勤勉手当の支給の影響などによる人件費、物価高騰の影響で委託料等の金額が全体的に底上げされたこと等により物件費が増加している。財政の硬直化は今後も続くと見込まれるため、徹底した経常経費の削減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12954</xdr:rowOff>
    </xdr:from>
    <xdr:to>
      <xdr:col>23</xdr:col>
      <xdr:colOff>133350</xdr:colOff>
      <xdr:row>63</xdr:row>
      <xdr:rowOff>37084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1430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63</xdr:row>
      <xdr:rowOff>12954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853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62</xdr:row>
      <xdr:rowOff>155448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6817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109728</xdr:rowOff>
    </xdr:from>
    <xdr:to>
      <xdr:col>11</xdr:col>
      <xdr:colOff>31750</xdr:colOff>
      <xdr:row>62</xdr:row>
      <xdr:rowOff>107188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6817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157734</xdr:rowOff>
    </xdr:from>
    <xdr:to>
      <xdr:col>23</xdr:col>
      <xdr:colOff>184150</xdr:colOff>
      <xdr:row>63</xdr:row>
      <xdr:rowOff>87884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129811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5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48531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4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19575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58928</xdr:rowOff>
    </xdr:from>
    <xdr:to>
      <xdr:col>11</xdr:col>
      <xdr:colOff>82550</xdr:colOff>
      <xdr:row>61</xdr:row>
      <xdr:rowOff>160528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145305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おり、全国・県平均に比べても依然として高水準である。会計年度任用職員の勤勉手当の支給開始等により人件費が大きく増加した。物件費においては教育用タブレット端末の更新を行ったことなどにより増加した。また、物価高騰も歯止めがかからず、それに伴う委託料の増加など物件費の増加が今後も見込まれる。公共施設の更なる民営化や、施設そのものの統廃合を推進し、経常経費の削減策を講じ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77738</xdr:rowOff>
    </xdr:from>
    <xdr:to>
      <xdr:col>23</xdr:col>
      <xdr:colOff>133350</xdr:colOff>
      <xdr:row>83</xdr:row>
      <xdr:rowOff>108048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08088"/>
          <a:ext cx="838200" cy="3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77738</xdr:rowOff>
    </xdr:from>
    <xdr:to>
      <xdr:col>19</xdr:col>
      <xdr:colOff>133350</xdr:colOff>
      <xdr:row>83</xdr:row>
      <xdr:rowOff>85703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08088"/>
          <a:ext cx="889000" cy="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77310</xdr:rowOff>
    </xdr:from>
    <xdr:to>
      <xdr:col>15</xdr:col>
      <xdr:colOff>82550</xdr:colOff>
      <xdr:row>83</xdr:row>
      <xdr:rowOff>85703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07660"/>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46475</xdr:rowOff>
    </xdr:from>
    <xdr:to>
      <xdr:col>11</xdr:col>
      <xdr:colOff>31750</xdr:colOff>
      <xdr:row>83</xdr:row>
      <xdr:rowOff>77310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6825"/>
          <a:ext cx="889000" cy="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57248</xdr:rowOff>
    </xdr:from>
    <xdr:to>
      <xdr:col>23</xdr:col>
      <xdr:colOff>184150</xdr:colOff>
      <xdr:row>83</xdr:row>
      <xdr:rowOff>158848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73775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3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26938</xdr:rowOff>
    </xdr:from>
    <xdr:to>
      <xdr:col>19</xdr:col>
      <xdr:colOff>184150</xdr:colOff>
      <xdr:row>83</xdr:row>
      <xdr:rowOff>128538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138715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26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34903</xdr:rowOff>
    </xdr:from>
    <xdr:to>
      <xdr:col>15</xdr:col>
      <xdr:colOff>133350</xdr:colOff>
      <xdr:row>83</xdr:row>
      <xdr:rowOff>136503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6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146680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3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26510</xdr:rowOff>
    </xdr:from>
    <xdr:to>
      <xdr:col>11</xdr:col>
      <xdr:colOff>82550</xdr:colOff>
      <xdr:row>83</xdr:row>
      <xdr:rowOff>128110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4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167125</xdr:rowOff>
    </xdr:from>
    <xdr:to>
      <xdr:col>7</xdr:col>
      <xdr:colOff>31750</xdr:colOff>
      <xdr:row>83</xdr:row>
      <xdr:rowOff>97275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9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給与水準について令和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年度のラスパイレス指数は、職員構成の変動等により令和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ポイント上昇している。今後も個々の職員の職務遂行能力や勤務実績を的確に把握し、それらを反映した昇給制度の構築に向け取り組んでいく。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117021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015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99786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151493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84</xdr:row>
      <xdr:rowOff>151493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188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4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135363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3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15620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152598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本市では、平成７年度からの４次にわたる行政改革大綱に基づき、業務の外部委託や施設の民営化等に取り組んだ。結果として、平成７年度から平成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％の職員を削減した。</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年度以降、増加・多様化する行政ニーズに応えるため職員数は増加に転じたが、平成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年度以降は横ばいの状態が続く。</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今後も引き続き、最小限の人員で最大の効果を発揮できるよう適正な定員管理を行っていく。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50736</xdr:rowOff>
    </xdr:from>
    <xdr:to>
      <xdr:col>81</xdr:col>
      <xdr:colOff>44450</xdr:colOff>
      <xdr:row>60</xdr:row>
      <xdr:rowOff>52345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37736"/>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44302</xdr:rowOff>
    </xdr:from>
    <xdr:to>
      <xdr:col>77</xdr:col>
      <xdr:colOff>44450</xdr:colOff>
      <xdr:row>60</xdr:row>
      <xdr:rowOff>52345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313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43095</xdr:rowOff>
    </xdr:from>
    <xdr:to>
      <xdr:col>72</xdr:col>
      <xdr:colOff>203200</xdr:colOff>
      <xdr:row>60</xdr:row>
      <xdr:rowOff>44302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30095"/>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38269</xdr:rowOff>
    </xdr:from>
    <xdr:to>
      <xdr:col>68</xdr:col>
      <xdr:colOff>152400</xdr:colOff>
      <xdr:row>60</xdr:row>
      <xdr:rowOff>43095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2526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171386</xdr:rowOff>
    </xdr:from>
    <xdr:to>
      <xdr:col>81</xdr:col>
      <xdr:colOff>95250</xdr:colOff>
      <xdr:row>60</xdr:row>
      <xdr:rowOff>101536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16463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3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1545</xdr:rowOff>
    </xdr:from>
    <xdr:to>
      <xdr:col>77</xdr:col>
      <xdr:colOff>95250</xdr:colOff>
      <xdr:row>60</xdr:row>
      <xdr:rowOff>103145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113322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5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164952</xdr:rowOff>
    </xdr:from>
    <xdr:to>
      <xdr:col>73</xdr:col>
      <xdr:colOff>44450</xdr:colOff>
      <xdr:row>60</xdr:row>
      <xdr:rowOff>95102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105279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4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163745</xdr:rowOff>
    </xdr:from>
    <xdr:to>
      <xdr:col>68</xdr:col>
      <xdr:colOff>203200</xdr:colOff>
      <xdr:row>60</xdr:row>
      <xdr:rowOff>93895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104072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4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158919</xdr:rowOff>
    </xdr:from>
    <xdr:to>
      <xdr:col>64</xdr:col>
      <xdr:colOff>152400</xdr:colOff>
      <xdr:row>60</xdr:row>
      <xdr:rowOff>89069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99246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4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減少し、類似団体の平均を下回る状況が続いている。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前年度に引き続き大型事業がなく、加えて市債発行を抑制したほか、過去に借入れた建設事業債の償還が終了していくことから、令和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年度以降は公債費が大きく減少する見込みである。それまでは実質公債費比率の改善は見込めないものの、交付税措置のある市債の活用に努め、当該比率の改善を図っていく。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91622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437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39</xdr:row>
      <xdr:rowOff>103112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781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103112</xdr:rowOff>
    </xdr:from>
    <xdr:to>
      <xdr:col>72</xdr:col>
      <xdr:colOff>203200</xdr:colOff>
      <xdr:row>39</xdr:row>
      <xdr:rowOff>103112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89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39</xdr:row>
      <xdr:rowOff>103112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5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52312</xdr:rowOff>
    </xdr:from>
    <xdr:to>
      <xdr:col>73</xdr:col>
      <xdr:colOff>44450</xdr:colOff>
      <xdr:row>39</xdr:row>
      <xdr:rowOff>153912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164089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新庁舎整備や総合会館の改修といった大型建設事業が令和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年度で完了し、令和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年度から市債発行を抑制しつつ償還が進んでいることから、将来負担比率が前年度から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しかしながら、類似団体平均に比べると依然として高水準にあることから、プライマリーバランスを黒字化させることで、将来世代への負担を軽減させるよう努める。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115288</xdr:rowOff>
    </xdr:from>
    <xdr:to>
      <xdr:col>81</xdr:col>
      <xdr:colOff>44450</xdr:colOff>
      <xdr:row>15</xdr:row>
      <xdr:rowOff>123331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8703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123331</xdr:rowOff>
    </xdr:from>
    <xdr:to>
      <xdr:col>77</xdr:col>
      <xdr:colOff>44450</xdr:colOff>
      <xdr:row>16</xdr:row>
      <xdr:rowOff>64488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95081"/>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151342</xdr:rowOff>
    </xdr:from>
    <xdr:to>
      <xdr:col>72</xdr:col>
      <xdr:colOff>203200</xdr:colOff>
      <xdr:row>16</xdr:row>
      <xdr:rowOff>64488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551642"/>
          <a:ext cx="889000" cy="25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64488</xdr:rowOff>
    </xdr:from>
    <xdr:to>
      <xdr:col>81</xdr:col>
      <xdr:colOff>95250</xdr:colOff>
      <xdr:row>15</xdr:row>
      <xdr:rowOff>166088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6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36565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60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72531</xdr:rowOff>
    </xdr:from>
    <xdr:to>
      <xdr:col>77</xdr:col>
      <xdr:colOff>95250</xdr:colOff>
      <xdr:row>16</xdr:row>
      <xdr:rowOff>2681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6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158908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730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13688</xdr:rowOff>
    </xdr:from>
    <xdr:to>
      <xdr:col>73</xdr:col>
      <xdr:colOff>44450</xdr:colOff>
      <xdr:row>16</xdr:row>
      <xdr:rowOff>115288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7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100065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84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100542</xdr:rowOff>
    </xdr:from>
    <xdr:to>
      <xdr:col>68</xdr:col>
      <xdr:colOff>203200</xdr:colOff>
      <xdr:row>15</xdr:row>
      <xdr:rowOff>30692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40869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6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29,891
29,475
39.93
16,474,198
15,412,143
1,003,782
8,291,975
10,963,388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会計年度任用職員の勤勉手当の支給開始などにより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類似団体と比較して高水準にある状態が続いている。これは、会計年度任用職員である小中学校の生活支援員等の配置を他団体より手厚くしていることによるものが大きい。常勤職員のみに着目すると、事務総量に比して不足している状況であり、抜本的に人件費を改善するには、学校施設も含めた直営の公共施設の統廃合を早期に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28702</xdr:rowOff>
    </xdr:from>
    <xdr:to>
      <xdr:col>24</xdr:col>
      <xdr:colOff>25400</xdr:colOff>
      <xdr:row>40</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1525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28702</xdr:rowOff>
    </xdr:from>
    <xdr:to>
      <xdr:col>19</xdr:col>
      <xdr:colOff>187325</xdr:colOff>
      <xdr:row>39</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152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163576</xdr:rowOff>
    </xdr:from>
    <xdr:to>
      <xdr:col>15</xdr:col>
      <xdr:colOff>98425</xdr:colOff>
      <xdr:row>39</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786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163576</xdr:rowOff>
    </xdr:from>
    <xdr:to>
      <xdr:col>11</xdr:col>
      <xdr:colOff>9525</xdr:colOff>
      <xdr:row>39</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786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128778</xdr:rowOff>
    </xdr:from>
    <xdr:to>
      <xdr:col>24</xdr:col>
      <xdr:colOff>76200</xdr:colOff>
      <xdr:row>40</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149352</xdr:rowOff>
    </xdr:from>
    <xdr:to>
      <xdr:col>20</xdr:col>
      <xdr:colOff>38100</xdr:colOff>
      <xdr:row>39</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64279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51054</xdr:rowOff>
    </xdr:from>
    <xdr:to>
      <xdr:col>15</xdr:col>
      <xdr:colOff>149225</xdr:colOff>
      <xdr:row>39</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112776</xdr:rowOff>
    </xdr:from>
    <xdr:to>
      <xdr:col>11</xdr:col>
      <xdr:colOff>60325</xdr:colOff>
      <xdr:row>39</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83058</xdr:rowOff>
    </xdr:from>
    <xdr:to>
      <xdr:col>6</xdr:col>
      <xdr:colOff>171450</xdr:colOff>
      <xdr:row>40</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物価高騰の影響で委託料等の金額が全体的に底上げされたこと等により、物件費が前年度から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類似団体平均に比べ高い水準となっており、改善の為には事務手続きのデジタル化を推進し、経常経費の圧縮に努めるほか、公共施設総量の削減を促進していく必要がある。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17</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65044"/>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65278</xdr:rowOff>
    </xdr:from>
    <xdr:to>
      <xdr:col>78</xdr:col>
      <xdr:colOff>69850</xdr:colOff>
      <xdr:row>16</xdr:row>
      <xdr:rowOff>21844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370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136144</xdr:rowOff>
    </xdr:from>
    <xdr:to>
      <xdr:col>73</xdr:col>
      <xdr:colOff>180975</xdr:colOff>
      <xdr:row>15</xdr:row>
      <xdr:rowOff>65278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364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62992</xdr:rowOff>
    </xdr:from>
    <xdr:to>
      <xdr:col>69</xdr:col>
      <xdr:colOff>92075</xdr:colOff>
      <xdr:row>14</xdr:row>
      <xdr:rowOff>136144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632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57421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00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100855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85344</xdr:rowOff>
    </xdr:from>
    <xdr:to>
      <xdr:col>69</xdr:col>
      <xdr:colOff>142875</xdr:colOff>
      <xdr:row>15</xdr:row>
      <xdr:rowOff>15494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271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7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xdr:rowOff>
    </xdr:from>
    <xdr:to>
      <xdr:col>65</xdr:col>
      <xdr:colOff>53975</xdr:colOff>
      <xdr:row>14</xdr:row>
      <xdr:rowOff>113792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123969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に係る扶助費は減少傾向にある一方、障害福祉に係る扶助費、特に障害児への支援費が増加傾向にあることから、扶助費に係る経常収支比率は全国平均を下回っている一方で、類似団体平均を下回る水準には至っ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今度も各種福祉制度の適正な執行に努める。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135165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751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64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91622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2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58</xdr:row>
      <xdr:rowOff>72572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207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21772</xdr:rowOff>
    </xdr:from>
    <xdr:to>
      <xdr:col>6</xdr:col>
      <xdr:colOff>171450</xdr:colOff>
      <xdr:row>58</xdr:row>
      <xdr:rowOff>123372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108149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維持補修費の増加により、その他の経常収支比率は前年度から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今後も老朽化した施設の維持補修費については、緊急度や優先度を勘案してその抑制に努めつつ、個別施設計画に基づく施設の適正管理を図る。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79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7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133350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04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133350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17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市政施行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周年記念事業として行った旧善通寺偕行社デジタルアート事業の終了等により、補助費等に係る経常収支比率は前年度より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類似団体平均と比べて低い水準を維持しており、今後も適正な補助金等の執行に努める。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168148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34608"/>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08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136144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108712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償還が進み、公債費比率は前年度から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市債発行を抑制しているこから、類似団体と比べて低い水準を維持できると見込んでいるが。老朽化している公共施設対策は今後も予定されているが、基金の活用などにより市債の発行抑制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39915</xdr:rowOff>
    </xdr:from>
    <xdr:to>
      <xdr:col>24</xdr:col>
      <xdr:colOff>25400</xdr:colOff>
      <xdr:row>74</xdr:row>
      <xdr:rowOff>170543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272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170543</xdr:rowOff>
    </xdr:from>
    <xdr:to>
      <xdr:col>19</xdr:col>
      <xdr:colOff>187325</xdr:colOff>
      <xdr:row>75</xdr:row>
      <xdr:rowOff>9978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857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94343</xdr:rowOff>
    </xdr:from>
    <xdr:to>
      <xdr:col>15</xdr:col>
      <xdr:colOff>98425</xdr:colOff>
      <xdr:row>75</xdr:row>
      <xdr:rowOff>9978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781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94343</xdr:rowOff>
    </xdr:from>
    <xdr:to>
      <xdr:col>11</xdr:col>
      <xdr:colOff>9525</xdr:colOff>
      <xdr:row>75</xdr:row>
      <xdr:rowOff>9978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781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160565</xdr:rowOff>
    </xdr:from>
    <xdr:to>
      <xdr:col>24</xdr:col>
      <xdr:colOff>76200</xdr:colOff>
      <xdr:row>74</xdr:row>
      <xdr:rowOff>90715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5642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2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119743</xdr:rowOff>
    </xdr:from>
    <xdr:to>
      <xdr:col>20</xdr:col>
      <xdr:colOff>38100</xdr:colOff>
      <xdr:row>75</xdr:row>
      <xdr:rowOff>49893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60070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130628</xdr:rowOff>
    </xdr:from>
    <xdr:to>
      <xdr:col>15</xdr:col>
      <xdr:colOff>149225</xdr:colOff>
      <xdr:row>75</xdr:row>
      <xdr:rowOff>60778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70955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43543</xdr:rowOff>
    </xdr:from>
    <xdr:to>
      <xdr:col>11</xdr:col>
      <xdr:colOff>60325</xdr:colOff>
      <xdr:row>74</xdr:row>
      <xdr:rowOff>145143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155320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130628</xdr:rowOff>
    </xdr:from>
    <xdr:to>
      <xdr:col>6</xdr:col>
      <xdr:colOff>171450</xdr:colOff>
      <xdr:row>75</xdr:row>
      <xdr:rowOff>60778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70955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人件費に係る経常収支比率の高止まりや、物価高騰の影響を受け物件費が増加したこと等により、公債費以外の経常収支比率は過去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年間で最も高い状態となっている。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人員配置については市民サービスの低下を招かないよう慎重に考慮しつつ、事務のデジタル化などにより人件費の抑制に努めるほか、公共施設の民間委託や、施設そのものの統廃合を推し進める必要がある。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78994</xdr:rowOff>
    </xdr:from>
    <xdr:to>
      <xdr:col>82</xdr:col>
      <xdr:colOff>107950</xdr:colOff>
      <xdr:row>79</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235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78994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915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79</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22376"/>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79</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223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105918</xdr:rowOff>
    </xdr:from>
    <xdr:to>
      <xdr:col>82</xdr:col>
      <xdr:colOff>158750</xdr:colOff>
      <xdr:row>80</xdr:row>
      <xdr:rowOff>36068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77995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28194</xdr:rowOff>
    </xdr:from>
    <xdr:to>
      <xdr:col>78</xdr:col>
      <xdr:colOff>120650</xdr:colOff>
      <xdr:row>79</xdr:row>
      <xdr:rowOff>129794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114571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168918</xdr:rowOff>
    </xdr:from>
    <xdr:to>
      <xdr:col>29</xdr:col>
      <xdr:colOff>127000</xdr:colOff>
      <xdr:row>18</xdr:row>
      <xdr:rowOff>27768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31193"/>
          <a:ext cx="647700" cy="3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27768</xdr:rowOff>
    </xdr:from>
    <xdr:to>
      <xdr:col>26</xdr:col>
      <xdr:colOff>50800</xdr:colOff>
      <xdr:row>18</xdr:row>
      <xdr:rowOff>39469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1493"/>
          <a:ext cx="698500" cy="1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35202</xdr:rowOff>
    </xdr:from>
    <xdr:to>
      <xdr:col>22</xdr:col>
      <xdr:colOff>114300</xdr:colOff>
      <xdr:row>18</xdr:row>
      <xdr:rowOff>39469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68927"/>
          <a:ext cx="698500" cy="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35202</xdr:rowOff>
    </xdr:from>
    <xdr:to>
      <xdr:col>18</xdr:col>
      <xdr:colOff>177800</xdr:colOff>
      <xdr:row>18</xdr:row>
      <xdr:rowOff>45272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8927"/>
          <a:ext cx="698500" cy="10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118118</xdr:rowOff>
    </xdr:from>
    <xdr:to>
      <xdr:col>29</xdr:col>
      <xdr:colOff>177800</xdr:colOff>
      <xdr:row>18</xdr:row>
      <xdr:rowOff>48268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80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90195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148418</xdr:rowOff>
    </xdr:from>
    <xdr:to>
      <xdr:col>26</xdr:col>
      <xdr:colOff>101600</xdr:colOff>
      <xdr:row>18</xdr:row>
      <xdr:rowOff>78568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0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88745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79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160119</xdr:rowOff>
    </xdr:from>
    <xdr:to>
      <xdr:col>22</xdr:col>
      <xdr:colOff>165100</xdr:colOff>
      <xdr:row>18</xdr:row>
      <xdr:rowOff>90269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75046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155852</xdr:rowOff>
    </xdr:from>
    <xdr:to>
      <xdr:col>19</xdr:col>
      <xdr:colOff>38100</xdr:colOff>
      <xdr:row>18</xdr:row>
      <xdr:rowOff>86002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8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96179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8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165922</xdr:rowOff>
    </xdr:from>
    <xdr:to>
      <xdr:col>15</xdr:col>
      <xdr:colOff>101600</xdr:colOff>
      <xdr:row>18</xdr:row>
      <xdr:rowOff>96072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8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80849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1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162433</xdr:rowOff>
    </xdr:from>
    <xdr:to>
      <xdr:col>29</xdr:col>
      <xdr:colOff>127000</xdr:colOff>
      <xdr:row>37</xdr:row>
      <xdr:rowOff>204191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87133"/>
          <a:ext cx="647700" cy="41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162433</xdr:rowOff>
    </xdr:from>
    <xdr:to>
      <xdr:col>26</xdr:col>
      <xdr:colOff>50800</xdr:colOff>
      <xdr:row>37</xdr:row>
      <xdr:rowOff>183083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87133"/>
          <a:ext cx="698500" cy="20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173996</xdr:rowOff>
    </xdr:from>
    <xdr:to>
      <xdr:col>22</xdr:col>
      <xdr:colOff>114300</xdr:colOff>
      <xdr:row>37</xdr:row>
      <xdr:rowOff>183083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98696"/>
          <a:ext cx="698500" cy="9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172930</xdr:rowOff>
    </xdr:from>
    <xdr:to>
      <xdr:col>18</xdr:col>
      <xdr:colOff>177800</xdr:colOff>
      <xdr:row>37</xdr:row>
      <xdr:rowOff>173996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97630"/>
          <a:ext cx="698500" cy="1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153391</xdr:rowOff>
    </xdr:from>
    <xdr:to>
      <xdr:col>29</xdr:col>
      <xdr:colOff>177800</xdr:colOff>
      <xdr:row>37</xdr:row>
      <xdr:rowOff>254991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78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125468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5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111633</xdr:rowOff>
    </xdr:from>
    <xdr:to>
      <xdr:col>26</xdr:col>
      <xdr:colOff>101600</xdr:colOff>
      <xdr:row>37</xdr:row>
      <xdr:rowOff>213233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36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198010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22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132283</xdr:rowOff>
    </xdr:from>
    <xdr:to>
      <xdr:col>22</xdr:col>
      <xdr:colOff>165100</xdr:colOff>
      <xdr:row>37</xdr:row>
      <xdr:rowOff>233883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56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218660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4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123196</xdr:rowOff>
    </xdr:from>
    <xdr:to>
      <xdr:col>19</xdr:col>
      <xdr:colOff>38100</xdr:colOff>
      <xdr:row>37</xdr:row>
      <xdr:rowOff>224796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4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209573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3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122130</xdr:rowOff>
    </xdr:from>
    <xdr:to>
      <xdr:col>15</xdr:col>
      <xdr:colOff>101600</xdr:colOff>
      <xdr:row>37</xdr:row>
      <xdr:rowOff>223730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6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208507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3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29,891
29,475
39.93
16,474,198
15,412,143
1,003,782
8,291,975
10,963,388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133444</xdr:rowOff>
    </xdr:from>
    <xdr:to>
      <xdr:col>24</xdr:col>
      <xdr:colOff>63500</xdr:colOff>
      <xdr:row>37</xdr:row>
      <xdr:rowOff>2936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5644"/>
          <a:ext cx="838200" cy="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161893</xdr:rowOff>
    </xdr:from>
    <xdr:to>
      <xdr:col>19</xdr:col>
      <xdr:colOff>177800</xdr:colOff>
      <xdr:row>37</xdr:row>
      <xdr:rowOff>2936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34093"/>
          <a:ext cx="889000" cy="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161893</xdr:rowOff>
    </xdr:from>
    <xdr:to>
      <xdr:col>15</xdr:col>
      <xdr:colOff>50800</xdr:colOff>
      <xdr:row>36</xdr:row>
      <xdr:rowOff>168511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4093"/>
          <a:ext cx="8890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168511</xdr:rowOff>
    </xdr:from>
    <xdr:to>
      <xdr:col>10</xdr:col>
      <xdr:colOff>114300</xdr:colOff>
      <xdr:row>37</xdr:row>
      <xdr:rowOff>4872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0711"/>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73225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82644</xdr:rowOff>
    </xdr:from>
    <xdr:to>
      <xdr:col>24</xdr:col>
      <xdr:colOff>114300</xdr:colOff>
      <xdr:row>37</xdr:row>
      <xdr:rowOff>12794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105521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0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123586</xdr:rowOff>
    </xdr:from>
    <xdr:to>
      <xdr:col>20</xdr:col>
      <xdr:colOff>38100</xdr:colOff>
      <xdr:row>37</xdr:row>
      <xdr:rowOff>53736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70263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7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111093</xdr:rowOff>
    </xdr:from>
    <xdr:to>
      <xdr:col>15</xdr:col>
      <xdr:colOff>101600</xdr:colOff>
      <xdr:row>37</xdr:row>
      <xdr:rowOff>41243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57770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5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117711</xdr:rowOff>
    </xdr:from>
    <xdr:to>
      <xdr:col>10</xdr:col>
      <xdr:colOff>165100</xdr:colOff>
      <xdr:row>37</xdr:row>
      <xdr:rowOff>47861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64388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6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125522</xdr:rowOff>
    </xdr:from>
    <xdr:to>
      <xdr:col>6</xdr:col>
      <xdr:colOff>38100</xdr:colOff>
      <xdr:row>37</xdr:row>
      <xdr:rowOff>55672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72199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7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132746</xdr:rowOff>
    </xdr:from>
    <xdr:to>
      <xdr:col>24</xdr:col>
      <xdr:colOff>63500</xdr:colOff>
      <xdr:row>56</xdr:row>
      <xdr:rowOff>152511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33946"/>
          <a:ext cx="838200" cy="1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128425</xdr:rowOff>
    </xdr:from>
    <xdr:to>
      <xdr:col>19</xdr:col>
      <xdr:colOff>177800</xdr:colOff>
      <xdr:row>56</xdr:row>
      <xdr:rowOff>152511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29625"/>
          <a:ext cx="889000" cy="2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128425</xdr:rowOff>
    </xdr:from>
    <xdr:to>
      <xdr:col>15</xdr:col>
      <xdr:colOff>50800</xdr:colOff>
      <xdr:row>56</xdr:row>
      <xdr:rowOff>150513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29625"/>
          <a:ext cx="889000" cy="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150513</xdr:rowOff>
    </xdr:from>
    <xdr:to>
      <xdr:col>10</xdr:col>
      <xdr:colOff>114300</xdr:colOff>
      <xdr:row>57</xdr:row>
      <xdr:rowOff>20431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51713"/>
          <a:ext cx="889000" cy="4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81946</xdr:rowOff>
    </xdr:from>
    <xdr:to>
      <xdr:col>24</xdr:col>
      <xdr:colOff>114300</xdr:colOff>
      <xdr:row>57</xdr:row>
      <xdr:rowOff>12096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60373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101711</xdr:rowOff>
    </xdr:from>
    <xdr:to>
      <xdr:col>20</xdr:col>
      <xdr:colOff>38100</xdr:colOff>
      <xdr:row>57</xdr:row>
      <xdr:rowOff>31861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22988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77625</xdr:rowOff>
    </xdr:from>
    <xdr:to>
      <xdr:col>15</xdr:col>
      <xdr:colOff>101600</xdr:colOff>
      <xdr:row>57</xdr:row>
      <xdr:rowOff>7775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170352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7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99713</xdr:rowOff>
    </xdr:from>
    <xdr:to>
      <xdr:col>10</xdr:col>
      <xdr:colOff>165100</xdr:colOff>
      <xdr:row>57</xdr:row>
      <xdr:rowOff>29863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20990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141081</xdr:rowOff>
    </xdr:from>
    <xdr:to>
      <xdr:col>6</xdr:col>
      <xdr:colOff>38100</xdr:colOff>
      <xdr:row>57</xdr:row>
      <xdr:rowOff>71231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62358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82341</xdr:rowOff>
    </xdr:from>
    <xdr:to>
      <xdr:col>24</xdr:col>
      <xdr:colOff>63500</xdr:colOff>
      <xdr:row>78</xdr:row>
      <xdr:rowOff>103124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55441"/>
          <a:ext cx="838200" cy="2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82493</xdr:rowOff>
    </xdr:from>
    <xdr:to>
      <xdr:col>19</xdr:col>
      <xdr:colOff>177800</xdr:colOff>
      <xdr:row>78</xdr:row>
      <xdr:rowOff>103124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55593"/>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73044</xdr:rowOff>
    </xdr:from>
    <xdr:to>
      <xdr:col>15</xdr:col>
      <xdr:colOff>50800</xdr:colOff>
      <xdr:row>78</xdr:row>
      <xdr:rowOff>82493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46144"/>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73044</xdr:rowOff>
    </xdr:from>
    <xdr:to>
      <xdr:col>10</xdr:col>
      <xdr:colOff>114300</xdr:colOff>
      <xdr:row>78</xdr:row>
      <xdr:rowOff>100019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46144"/>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31541</xdr:rowOff>
    </xdr:from>
    <xdr:to>
      <xdr:col>24</xdr:col>
      <xdr:colOff>114300</xdr:colOff>
      <xdr:row>78</xdr:row>
      <xdr:rowOff>133141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52324</xdr:rowOff>
    </xdr:from>
    <xdr:to>
      <xdr:col>20</xdr:col>
      <xdr:colOff>38100</xdr:colOff>
      <xdr:row>78</xdr:row>
      <xdr:rowOff>153924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145051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31693</xdr:rowOff>
    </xdr:from>
    <xdr:to>
      <xdr:col>15</xdr:col>
      <xdr:colOff>101600</xdr:colOff>
      <xdr:row>78</xdr:row>
      <xdr:rowOff>133293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124420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22244</xdr:rowOff>
    </xdr:from>
    <xdr:to>
      <xdr:col>10</xdr:col>
      <xdr:colOff>165100</xdr:colOff>
      <xdr:row>78</xdr:row>
      <xdr:rowOff>123844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114971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49219</xdr:rowOff>
    </xdr:from>
    <xdr:to>
      <xdr:col>6</xdr:col>
      <xdr:colOff>38100</xdr:colOff>
      <xdr:row>78</xdr:row>
      <xdr:rowOff>150819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141946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134423</xdr:rowOff>
    </xdr:from>
    <xdr:to>
      <xdr:col>24</xdr:col>
      <xdr:colOff>63500</xdr:colOff>
      <xdr:row>96</xdr:row>
      <xdr:rowOff>148740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93623"/>
          <a:ext cx="838200" cy="1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148740</xdr:rowOff>
    </xdr:from>
    <xdr:to>
      <xdr:col>19</xdr:col>
      <xdr:colOff>177800</xdr:colOff>
      <xdr:row>97</xdr:row>
      <xdr:rowOff>10227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07940"/>
          <a:ext cx="889000" cy="3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133939</xdr:rowOff>
    </xdr:from>
    <xdr:to>
      <xdr:col>15</xdr:col>
      <xdr:colOff>50800</xdr:colOff>
      <xdr:row>97</xdr:row>
      <xdr:rowOff>10227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93139"/>
          <a:ext cx="889000" cy="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133939</xdr:rowOff>
    </xdr:from>
    <xdr:to>
      <xdr:col>10</xdr:col>
      <xdr:colOff>114300</xdr:colOff>
      <xdr:row>97</xdr:row>
      <xdr:rowOff>125743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93139"/>
          <a:ext cx="889000" cy="1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83623</xdr:rowOff>
    </xdr:from>
    <xdr:to>
      <xdr:col>24</xdr:col>
      <xdr:colOff>114300</xdr:colOff>
      <xdr:row>97</xdr:row>
      <xdr:rowOff>13773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4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62050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97940</xdr:rowOff>
    </xdr:from>
    <xdr:to>
      <xdr:col>20</xdr:col>
      <xdr:colOff>38100</xdr:colOff>
      <xdr:row>97</xdr:row>
      <xdr:rowOff>28090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19217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64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130877</xdr:rowOff>
    </xdr:from>
    <xdr:to>
      <xdr:col>15</xdr:col>
      <xdr:colOff>101600</xdr:colOff>
      <xdr:row>97</xdr:row>
      <xdr:rowOff>61027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9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52154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8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83139</xdr:rowOff>
    </xdr:from>
    <xdr:to>
      <xdr:col>10</xdr:col>
      <xdr:colOff>165100</xdr:colOff>
      <xdr:row>97</xdr:row>
      <xdr:rowOff>13289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3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74943</xdr:rowOff>
    </xdr:from>
    <xdr:to>
      <xdr:col>6</xdr:col>
      <xdr:colOff>38100</xdr:colOff>
      <xdr:row>98</xdr:row>
      <xdr:rowOff>5093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167670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158098</xdr:rowOff>
    </xdr:from>
    <xdr:to>
      <xdr:col>55</xdr:col>
      <xdr:colOff>0</xdr:colOff>
      <xdr:row>37</xdr:row>
      <xdr:rowOff>161726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01748"/>
          <a:ext cx="838200" cy="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148600</xdr:rowOff>
    </xdr:from>
    <xdr:to>
      <xdr:col>50</xdr:col>
      <xdr:colOff>114300</xdr:colOff>
      <xdr:row>37</xdr:row>
      <xdr:rowOff>158098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92250"/>
          <a:ext cx="8890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148600</xdr:rowOff>
    </xdr:from>
    <xdr:to>
      <xdr:col>45</xdr:col>
      <xdr:colOff>177800</xdr:colOff>
      <xdr:row>37</xdr:row>
      <xdr:rowOff>169487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92250"/>
          <a:ext cx="889000" cy="2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99768</xdr:rowOff>
    </xdr:from>
    <xdr:to>
      <xdr:col>41</xdr:col>
      <xdr:colOff>50800</xdr:colOff>
      <xdr:row>37</xdr:row>
      <xdr:rowOff>169487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00518"/>
          <a:ext cx="889000" cy="4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110926</xdr:rowOff>
    </xdr:from>
    <xdr:to>
      <xdr:col>55</xdr:col>
      <xdr:colOff>50800</xdr:colOff>
      <xdr:row>38</xdr:row>
      <xdr:rowOff>41076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25853</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6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107298</xdr:rowOff>
    </xdr:from>
    <xdr:to>
      <xdr:col>50</xdr:col>
      <xdr:colOff>165100</xdr:colOff>
      <xdr:row>38</xdr:row>
      <xdr:rowOff>37449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509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28576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4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97800</xdr:rowOff>
    </xdr:from>
    <xdr:to>
      <xdr:col>46</xdr:col>
      <xdr:colOff>38100</xdr:colOff>
      <xdr:row>38</xdr:row>
      <xdr:rowOff>27950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19077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3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118687</xdr:rowOff>
    </xdr:from>
    <xdr:to>
      <xdr:col>41</xdr:col>
      <xdr:colOff>101600</xdr:colOff>
      <xdr:row>38</xdr:row>
      <xdr:rowOff>48837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39964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48968</xdr:rowOff>
    </xdr:from>
    <xdr:to>
      <xdr:col>36</xdr:col>
      <xdr:colOff>165100</xdr:colOff>
      <xdr:row>35</xdr:row>
      <xdr:rowOff>150568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141695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4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7295</xdr:rowOff>
    </xdr:from>
    <xdr:to>
      <xdr:col>55</xdr:col>
      <xdr:colOff>0</xdr:colOff>
      <xdr:row>58</xdr:row>
      <xdr:rowOff>73817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51395"/>
          <a:ext cx="8382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16018</xdr:rowOff>
    </xdr:from>
    <xdr:to>
      <xdr:col>50</xdr:col>
      <xdr:colOff>114300</xdr:colOff>
      <xdr:row>58</xdr:row>
      <xdr:rowOff>73817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17218"/>
          <a:ext cx="889000" cy="40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16018</xdr:rowOff>
    </xdr:from>
    <xdr:to>
      <xdr:col>45</xdr:col>
      <xdr:colOff>177800</xdr:colOff>
      <xdr:row>56</xdr:row>
      <xdr:rowOff>54085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17218"/>
          <a:ext cx="889000" cy="3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54085</xdr:rowOff>
    </xdr:from>
    <xdr:to>
      <xdr:col>41</xdr:col>
      <xdr:colOff>50800</xdr:colOff>
      <xdr:row>57</xdr:row>
      <xdr:rowOff>58817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55285"/>
          <a:ext cx="889000" cy="17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127945</xdr:rowOff>
    </xdr:from>
    <xdr:to>
      <xdr:col>55</xdr:col>
      <xdr:colOff>50800</xdr:colOff>
      <xdr:row>58</xdr:row>
      <xdr:rowOff>58095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42872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23017</xdr:rowOff>
    </xdr:from>
    <xdr:to>
      <xdr:col>50</xdr:col>
      <xdr:colOff>165100</xdr:colOff>
      <xdr:row>58</xdr:row>
      <xdr:rowOff>124617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6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115744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5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136668</xdr:rowOff>
    </xdr:from>
    <xdr:to>
      <xdr:col>46</xdr:col>
      <xdr:colOff>38100</xdr:colOff>
      <xdr:row>56</xdr:row>
      <xdr:rowOff>66818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83345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34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3285</xdr:rowOff>
    </xdr:from>
    <xdr:to>
      <xdr:col>41</xdr:col>
      <xdr:colOff>101600</xdr:colOff>
      <xdr:row>56</xdr:row>
      <xdr:rowOff>104885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121412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7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8017</xdr:rowOff>
    </xdr:from>
    <xdr:to>
      <xdr:col>36</xdr:col>
      <xdr:colOff>165100</xdr:colOff>
      <xdr:row>57</xdr:row>
      <xdr:rowOff>109617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100744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13393</xdr:rowOff>
    </xdr:from>
    <xdr:to>
      <xdr:col>55</xdr:col>
      <xdr:colOff>0</xdr:colOff>
      <xdr:row>78</xdr:row>
      <xdr:rowOff>18879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86493"/>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7215</xdr:rowOff>
    </xdr:from>
    <xdr:to>
      <xdr:col>50</xdr:col>
      <xdr:colOff>114300</xdr:colOff>
      <xdr:row>78</xdr:row>
      <xdr:rowOff>13393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80315"/>
          <a:ext cx="889000" cy="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7215</xdr:rowOff>
    </xdr:from>
    <xdr:to>
      <xdr:col>45</xdr:col>
      <xdr:colOff>177800</xdr:colOff>
      <xdr:row>78</xdr:row>
      <xdr:rowOff>10192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80315"/>
          <a:ext cx="8890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10192</xdr:rowOff>
    </xdr:from>
    <xdr:to>
      <xdr:col>41</xdr:col>
      <xdr:colOff>50800</xdr:colOff>
      <xdr:row>78</xdr:row>
      <xdr:rowOff>13616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83292"/>
          <a:ext cx="8890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139529</xdr:rowOff>
    </xdr:from>
    <xdr:to>
      <xdr:col>55</xdr:col>
      <xdr:colOff>50800</xdr:colOff>
      <xdr:row>78</xdr:row>
      <xdr:rowOff>69679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54456</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5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134043</xdr:rowOff>
    </xdr:from>
    <xdr:to>
      <xdr:col>50</xdr:col>
      <xdr:colOff>165100</xdr:colOff>
      <xdr:row>78</xdr:row>
      <xdr:rowOff>64193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55320</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2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127865</xdr:rowOff>
    </xdr:from>
    <xdr:to>
      <xdr:col>46</xdr:col>
      <xdr:colOff>38100</xdr:colOff>
      <xdr:row>78</xdr:row>
      <xdr:rowOff>58015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49142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2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130842</xdr:rowOff>
    </xdr:from>
    <xdr:to>
      <xdr:col>41</xdr:col>
      <xdr:colOff>101600</xdr:colOff>
      <xdr:row>78</xdr:row>
      <xdr:rowOff>60992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3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52119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134266</xdr:rowOff>
    </xdr:from>
    <xdr:to>
      <xdr:col>36</xdr:col>
      <xdr:colOff>165100</xdr:colOff>
      <xdr:row>78</xdr:row>
      <xdr:rowOff>64416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55543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2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75492</xdr:rowOff>
    </xdr:from>
    <xdr:to>
      <xdr:col>55</xdr:col>
      <xdr:colOff>0</xdr:colOff>
      <xdr:row>97</xdr:row>
      <xdr:rowOff>154856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706142"/>
          <a:ext cx="838200" cy="7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49020</xdr:rowOff>
    </xdr:from>
    <xdr:to>
      <xdr:col>50</xdr:col>
      <xdr:colOff>114300</xdr:colOff>
      <xdr:row>97</xdr:row>
      <xdr:rowOff>154856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336770"/>
          <a:ext cx="889000" cy="44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49020</xdr:rowOff>
    </xdr:from>
    <xdr:to>
      <xdr:col>45</xdr:col>
      <xdr:colOff>177800</xdr:colOff>
      <xdr:row>95</xdr:row>
      <xdr:rowOff>67560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336770"/>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136758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67560</xdr:rowOff>
    </xdr:from>
    <xdr:to>
      <xdr:col>41</xdr:col>
      <xdr:colOff>50800</xdr:colOff>
      <xdr:row>96</xdr:row>
      <xdr:rowOff>81338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355310"/>
          <a:ext cx="889000" cy="18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24692</xdr:rowOff>
    </xdr:from>
    <xdr:to>
      <xdr:col>55</xdr:col>
      <xdr:colOff>50800</xdr:colOff>
      <xdr:row>97</xdr:row>
      <xdr:rowOff>126292</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65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111069</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104056</xdr:rowOff>
    </xdr:from>
    <xdr:to>
      <xdr:col>50</xdr:col>
      <xdr:colOff>165100</xdr:colOff>
      <xdr:row>98</xdr:row>
      <xdr:rowOff>34206</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7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25333</xdr:rowOff>
    </xdr:from>
    <xdr:ext cx="469744"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04428" y="1682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169670</xdr:rowOff>
    </xdr:from>
    <xdr:to>
      <xdr:col>46</xdr:col>
      <xdr:colOff>38100</xdr:colOff>
      <xdr:row>95</xdr:row>
      <xdr:rowOff>99820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28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116347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06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16760</xdr:rowOff>
    </xdr:from>
    <xdr:to>
      <xdr:col>41</xdr:col>
      <xdr:colOff>101600</xdr:colOff>
      <xdr:row>95</xdr:row>
      <xdr:rowOff>118360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30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134887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0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30538</xdr:rowOff>
    </xdr:from>
    <xdr:to>
      <xdr:col>36</xdr:col>
      <xdr:colOff>165100</xdr:colOff>
      <xdr:row>96</xdr:row>
      <xdr:rowOff>132138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123265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8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140639</xdr:rowOff>
    </xdr:from>
    <xdr:to>
      <xdr:col>85</xdr:col>
      <xdr:colOff>127000</xdr:colOff>
      <xdr:row>78</xdr:row>
      <xdr:rowOff>157835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513739"/>
          <a:ext cx="8382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140639</xdr:rowOff>
    </xdr:from>
    <xdr:to>
      <xdr:col>81</xdr:col>
      <xdr:colOff>50800</xdr:colOff>
      <xdr:row>78</xdr:row>
      <xdr:rowOff>149961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513739"/>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149961</xdr:rowOff>
    </xdr:from>
    <xdr:to>
      <xdr:col>76</xdr:col>
      <xdr:colOff>114300</xdr:colOff>
      <xdr:row>79</xdr:row>
      <xdr:rowOff>3277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523061"/>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3277</xdr:rowOff>
    </xdr:from>
    <xdr:to>
      <xdr:col>71</xdr:col>
      <xdr:colOff>177800</xdr:colOff>
      <xdr:row>79</xdr:row>
      <xdr:rowOff>10909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547827"/>
          <a:ext cx="8890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107035</xdr:rowOff>
    </xdr:from>
    <xdr:to>
      <xdr:col>85</xdr:col>
      <xdr:colOff>177800</xdr:colOff>
      <xdr:row>79</xdr:row>
      <xdr:rowOff>37185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21962</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3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89839</xdr:rowOff>
    </xdr:from>
    <xdr:to>
      <xdr:col>81</xdr:col>
      <xdr:colOff>101600</xdr:colOff>
      <xdr:row>79</xdr:row>
      <xdr:rowOff>19989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46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11116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5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99161</xdr:rowOff>
    </xdr:from>
    <xdr:to>
      <xdr:col>76</xdr:col>
      <xdr:colOff>165100</xdr:colOff>
      <xdr:row>79</xdr:row>
      <xdr:rowOff>29311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20438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5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123927</xdr:rowOff>
    </xdr:from>
    <xdr:to>
      <xdr:col>72</xdr:col>
      <xdr:colOff>38100</xdr:colOff>
      <xdr:row>79</xdr:row>
      <xdr:rowOff>54077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4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45204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58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131559</xdr:rowOff>
    </xdr:from>
    <xdr:to>
      <xdr:col>67</xdr:col>
      <xdr:colOff>101600</xdr:colOff>
      <xdr:row>79</xdr:row>
      <xdr:rowOff>61709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50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52836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59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56226</xdr:rowOff>
    </xdr:from>
    <xdr:to>
      <xdr:col>85</xdr:col>
      <xdr:colOff>127000</xdr:colOff>
      <xdr:row>98</xdr:row>
      <xdr:rowOff>99070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858326"/>
          <a:ext cx="838200" cy="4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56226</xdr:rowOff>
    </xdr:from>
    <xdr:to>
      <xdr:col>81</xdr:col>
      <xdr:colOff>50800</xdr:colOff>
      <xdr:row>98</xdr:row>
      <xdr:rowOff>115140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58326"/>
          <a:ext cx="889000" cy="5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115140</xdr:rowOff>
    </xdr:from>
    <xdr:to>
      <xdr:col>76</xdr:col>
      <xdr:colOff>114300</xdr:colOff>
      <xdr:row>98</xdr:row>
      <xdr:rowOff>123554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917240"/>
          <a:ext cx="889000" cy="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123554</xdr:rowOff>
    </xdr:from>
    <xdr:to>
      <xdr:col>71</xdr:col>
      <xdr:colOff>177800</xdr:colOff>
      <xdr:row>98</xdr:row>
      <xdr:rowOff>143049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25654"/>
          <a:ext cx="889000" cy="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48270</xdr:rowOff>
    </xdr:from>
    <xdr:to>
      <xdr:col>85</xdr:col>
      <xdr:colOff>177800</xdr:colOff>
      <xdr:row>98</xdr:row>
      <xdr:rowOff>149870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5426</xdr:rowOff>
    </xdr:from>
    <xdr:to>
      <xdr:col>81</xdr:col>
      <xdr:colOff>101600</xdr:colOff>
      <xdr:row>98</xdr:row>
      <xdr:rowOff>107026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123553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8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64340</xdr:rowOff>
    </xdr:from>
    <xdr:to>
      <xdr:col>76</xdr:col>
      <xdr:colOff>165100</xdr:colOff>
      <xdr:row>98</xdr:row>
      <xdr:rowOff>165940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6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157067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5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72754</xdr:rowOff>
    </xdr:from>
    <xdr:to>
      <xdr:col>72</xdr:col>
      <xdr:colOff>38100</xdr:colOff>
      <xdr:row>99</xdr:row>
      <xdr:rowOff>2904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165481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6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92249</xdr:rowOff>
    </xdr:from>
    <xdr:to>
      <xdr:col>67</xdr:col>
      <xdr:colOff>101600</xdr:colOff>
      <xdr:row>99</xdr:row>
      <xdr:rowOff>22399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13526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8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1112</xdr:rowOff>
    </xdr:from>
    <xdr:to>
      <xdr:col>116</xdr:col>
      <xdr:colOff>63500</xdr:colOff>
      <xdr:row>59</xdr:row>
      <xdr:rowOff>1759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16662"/>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1759</xdr:rowOff>
    </xdr:from>
    <xdr:to>
      <xdr:col>111</xdr:col>
      <xdr:colOff>177800</xdr:colOff>
      <xdr:row>59</xdr:row>
      <xdr:rowOff>2236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17309"/>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2236</xdr:rowOff>
    </xdr:from>
    <xdr:to>
      <xdr:col>107</xdr:col>
      <xdr:colOff>50800</xdr:colOff>
      <xdr:row>59</xdr:row>
      <xdr:rowOff>2711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17786"/>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2711</xdr:rowOff>
    </xdr:from>
    <xdr:to>
      <xdr:col>102</xdr:col>
      <xdr:colOff>114300</xdr:colOff>
      <xdr:row>59</xdr:row>
      <xdr:rowOff>3321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1826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121762</xdr:rowOff>
    </xdr:from>
    <xdr:to>
      <xdr:col>116</xdr:col>
      <xdr:colOff>114300</xdr:colOff>
      <xdr:row>59</xdr:row>
      <xdr:rowOff>51912</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41915</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122409</xdr:rowOff>
    </xdr:from>
    <xdr:to>
      <xdr:col>112</xdr:col>
      <xdr:colOff>38100</xdr:colOff>
      <xdr:row>59</xdr:row>
      <xdr:rowOff>52559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43686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122886</xdr:rowOff>
    </xdr:from>
    <xdr:to>
      <xdr:col>107</xdr:col>
      <xdr:colOff>101600</xdr:colOff>
      <xdr:row>59</xdr:row>
      <xdr:rowOff>53036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44163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5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123361</xdr:rowOff>
    </xdr:from>
    <xdr:to>
      <xdr:col>102</xdr:col>
      <xdr:colOff>165100</xdr:colOff>
      <xdr:row>59</xdr:row>
      <xdr:rowOff>53511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44638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123971</xdr:rowOff>
    </xdr:from>
    <xdr:to>
      <xdr:col>98</xdr:col>
      <xdr:colOff>38100</xdr:colOff>
      <xdr:row>59</xdr:row>
      <xdr:rowOff>54121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45248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150368</xdr:rowOff>
    </xdr:from>
    <xdr:to>
      <xdr:col>116</xdr:col>
      <xdr:colOff>63500</xdr:colOff>
      <xdr:row>76</xdr:row>
      <xdr:rowOff>165418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180568"/>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165418</xdr:rowOff>
    </xdr:from>
    <xdr:to>
      <xdr:col>111</xdr:col>
      <xdr:colOff>177800</xdr:colOff>
      <xdr:row>77</xdr:row>
      <xdr:rowOff>9361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195618"/>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168942</xdr:rowOff>
    </xdr:from>
    <xdr:to>
      <xdr:col>107</xdr:col>
      <xdr:colOff>50800</xdr:colOff>
      <xdr:row>77</xdr:row>
      <xdr:rowOff>9361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199142"/>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168942</xdr:rowOff>
    </xdr:from>
    <xdr:to>
      <xdr:col>102</xdr:col>
      <xdr:colOff>114300</xdr:colOff>
      <xdr:row>77</xdr:row>
      <xdr:rowOff>23476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199142"/>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99568</xdr:rowOff>
    </xdr:from>
    <xdr:to>
      <xdr:col>116</xdr:col>
      <xdr:colOff>114300</xdr:colOff>
      <xdr:row>77</xdr:row>
      <xdr:rowOff>29718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77995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0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114618</xdr:rowOff>
    </xdr:from>
    <xdr:to>
      <xdr:col>112</xdr:col>
      <xdr:colOff>38100</xdr:colOff>
      <xdr:row>77</xdr:row>
      <xdr:rowOff>44768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1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35895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3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130011</xdr:rowOff>
    </xdr:from>
    <xdr:to>
      <xdr:col>107</xdr:col>
      <xdr:colOff>101600</xdr:colOff>
      <xdr:row>77</xdr:row>
      <xdr:rowOff>60161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1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51288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118142</xdr:rowOff>
    </xdr:from>
    <xdr:to>
      <xdr:col>102</xdr:col>
      <xdr:colOff>165100</xdr:colOff>
      <xdr:row>77</xdr:row>
      <xdr:rowOff>48292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1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39419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144126</xdr:rowOff>
    </xdr:from>
    <xdr:to>
      <xdr:col>98</xdr:col>
      <xdr:colOff>38100</xdr:colOff>
      <xdr:row>77</xdr:row>
      <xdr:rowOff>74276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1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65403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515,611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円となっている。人件費は類似団体平均を上回っているものの、その他の経費については類似団体平均を下回っている。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人件費は、会計年度任用職員の勤勉手当支給開始などにより増加している。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普通建設事業費は、市民体育館改修事業などにより増加している。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維持補修費は、市道修繕工事請負費の増や市民プールの修繕などにより増加している。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29,891
29,475
39.93
16,474,198
15,412,143
1,003,782
8,291,975
10,963,388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39527</xdr:rowOff>
    </xdr:from>
    <xdr:to>
      <xdr:col>24</xdr:col>
      <xdr:colOff>63500</xdr:colOff>
      <xdr:row>37</xdr:row>
      <xdr:rowOff>48900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83177"/>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48900</xdr:rowOff>
    </xdr:from>
    <xdr:to>
      <xdr:col>19</xdr:col>
      <xdr:colOff>177800</xdr:colOff>
      <xdr:row>37</xdr:row>
      <xdr:rowOff>62479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92550"/>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51689</xdr:rowOff>
    </xdr:from>
    <xdr:to>
      <xdr:col>15</xdr:col>
      <xdr:colOff>50800</xdr:colOff>
      <xdr:row>37</xdr:row>
      <xdr:rowOff>62479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95339"/>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51689</xdr:rowOff>
    </xdr:from>
    <xdr:to>
      <xdr:col>10</xdr:col>
      <xdr:colOff>114300</xdr:colOff>
      <xdr:row>37</xdr:row>
      <xdr:rowOff>58319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95339"/>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160177</xdr:rowOff>
    </xdr:from>
    <xdr:to>
      <xdr:col>24</xdr:col>
      <xdr:colOff>114300</xdr:colOff>
      <xdr:row>37</xdr:row>
      <xdr:rowOff>90327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119554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2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169550</xdr:rowOff>
    </xdr:from>
    <xdr:to>
      <xdr:col>20</xdr:col>
      <xdr:colOff>38100</xdr:colOff>
      <xdr:row>37</xdr:row>
      <xdr:rowOff>99700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116227</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1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11679</xdr:rowOff>
    </xdr:from>
    <xdr:to>
      <xdr:col>15</xdr:col>
      <xdr:colOff>101600</xdr:colOff>
      <xdr:row>37</xdr:row>
      <xdr:rowOff>113279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129806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3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889</xdr:rowOff>
    </xdr:from>
    <xdr:to>
      <xdr:col>10</xdr:col>
      <xdr:colOff>165100</xdr:colOff>
      <xdr:row>37</xdr:row>
      <xdr:rowOff>102489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119016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7519</xdr:rowOff>
    </xdr:from>
    <xdr:to>
      <xdr:col>6</xdr:col>
      <xdr:colOff>38100</xdr:colOff>
      <xdr:row>37</xdr:row>
      <xdr:rowOff>109119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125646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32184</xdr:rowOff>
    </xdr:from>
    <xdr:to>
      <xdr:col>24</xdr:col>
      <xdr:colOff>63500</xdr:colOff>
      <xdr:row>58</xdr:row>
      <xdr:rowOff>39129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76284"/>
          <a:ext cx="8382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114288</xdr:rowOff>
    </xdr:from>
    <xdr:to>
      <xdr:col>19</xdr:col>
      <xdr:colOff>177800</xdr:colOff>
      <xdr:row>58</xdr:row>
      <xdr:rowOff>32184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86938"/>
          <a:ext cx="889000" cy="8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114288</xdr:rowOff>
    </xdr:from>
    <xdr:to>
      <xdr:col>15</xdr:col>
      <xdr:colOff>50800</xdr:colOff>
      <xdr:row>58</xdr:row>
      <xdr:rowOff>3477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86938"/>
          <a:ext cx="889000" cy="6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5950</xdr:rowOff>
    </xdr:from>
    <xdr:to>
      <xdr:col>10</xdr:col>
      <xdr:colOff>114300</xdr:colOff>
      <xdr:row>58</xdr:row>
      <xdr:rowOff>3477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78600"/>
          <a:ext cx="889000" cy="16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159779</xdr:rowOff>
    </xdr:from>
    <xdr:to>
      <xdr:col>24</xdr:col>
      <xdr:colOff>114300</xdr:colOff>
      <xdr:row>58</xdr:row>
      <xdr:rowOff>89929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152834</xdr:rowOff>
    </xdr:from>
    <xdr:to>
      <xdr:col>20</xdr:col>
      <xdr:colOff>38100</xdr:colOff>
      <xdr:row>58</xdr:row>
      <xdr:rowOff>82984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74111</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1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63488</xdr:rowOff>
    </xdr:from>
    <xdr:to>
      <xdr:col>15</xdr:col>
      <xdr:colOff>101600</xdr:colOff>
      <xdr:row>57</xdr:row>
      <xdr:rowOff>165088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10165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124127</xdr:rowOff>
    </xdr:from>
    <xdr:to>
      <xdr:col>10</xdr:col>
      <xdr:colOff>165100</xdr:colOff>
      <xdr:row>58</xdr:row>
      <xdr:rowOff>54277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70804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7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126600</xdr:rowOff>
    </xdr:from>
    <xdr:to>
      <xdr:col>6</xdr:col>
      <xdr:colOff>38100</xdr:colOff>
      <xdr:row>57</xdr:row>
      <xdr:rowOff>56750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47877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13894</xdr:rowOff>
    </xdr:from>
    <xdr:to>
      <xdr:col>24</xdr:col>
      <xdr:colOff>63500</xdr:colOff>
      <xdr:row>77</xdr:row>
      <xdr:rowOff>30173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15544"/>
          <a:ext cx="838200" cy="1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30173</xdr:rowOff>
    </xdr:from>
    <xdr:to>
      <xdr:col>19</xdr:col>
      <xdr:colOff>177800</xdr:colOff>
      <xdr:row>77</xdr:row>
      <xdr:rowOff>48729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31823"/>
          <a:ext cx="889000" cy="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9798</xdr:rowOff>
    </xdr:from>
    <xdr:to>
      <xdr:col>15</xdr:col>
      <xdr:colOff>50800</xdr:colOff>
      <xdr:row>77</xdr:row>
      <xdr:rowOff>48729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11448"/>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9798</xdr:rowOff>
    </xdr:from>
    <xdr:to>
      <xdr:col>10</xdr:col>
      <xdr:colOff>114300</xdr:colOff>
      <xdr:row>77</xdr:row>
      <xdr:rowOff>111339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11448"/>
          <a:ext cx="889000" cy="10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134544</xdr:rowOff>
    </xdr:from>
    <xdr:to>
      <xdr:col>24</xdr:col>
      <xdr:colOff>114300</xdr:colOff>
      <xdr:row>77</xdr:row>
      <xdr:rowOff>64694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49471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7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150823</xdr:rowOff>
    </xdr:from>
    <xdr:to>
      <xdr:col>20</xdr:col>
      <xdr:colOff>38100</xdr:colOff>
      <xdr:row>77</xdr:row>
      <xdr:rowOff>80973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8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72100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7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169379</xdr:rowOff>
    </xdr:from>
    <xdr:to>
      <xdr:col>15</xdr:col>
      <xdr:colOff>101600</xdr:colOff>
      <xdr:row>77</xdr:row>
      <xdr:rowOff>99529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90656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9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130448</xdr:rowOff>
    </xdr:from>
    <xdr:to>
      <xdr:col>10</xdr:col>
      <xdr:colOff>165100</xdr:colOff>
      <xdr:row>77</xdr:row>
      <xdr:rowOff>60598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51725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5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60539</xdr:rowOff>
    </xdr:from>
    <xdr:to>
      <xdr:col>6</xdr:col>
      <xdr:colOff>38100</xdr:colOff>
      <xdr:row>77</xdr:row>
      <xdr:rowOff>162139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153266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35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44008</xdr:rowOff>
    </xdr:from>
    <xdr:to>
      <xdr:col>24</xdr:col>
      <xdr:colOff>63500</xdr:colOff>
      <xdr:row>98</xdr:row>
      <xdr:rowOff>55595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46108"/>
          <a:ext cx="838200" cy="1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25615</xdr:rowOff>
    </xdr:from>
    <xdr:to>
      <xdr:col>19</xdr:col>
      <xdr:colOff>177800</xdr:colOff>
      <xdr:row>98</xdr:row>
      <xdr:rowOff>44008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7715"/>
          <a:ext cx="889000" cy="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22546</xdr:rowOff>
    </xdr:from>
    <xdr:to>
      <xdr:col>15</xdr:col>
      <xdr:colOff>50800</xdr:colOff>
      <xdr:row>98</xdr:row>
      <xdr:rowOff>25615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24646"/>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22546</xdr:rowOff>
    </xdr:from>
    <xdr:to>
      <xdr:col>10</xdr:col>
      <xdr:colOff>114300</xdr:colOff>
      <xdr:row>98</xdr:row>
      <xdr:rowOff>89258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4646"/>
          <a:ext cx="889000" cy="6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4795</xdr:rowOff>
    </xdr:from>
    <xdr:to>
      <xdr:col>24</xdr:col>
      <xdr:colOff>114300</xdr:colOff>
      <xdr:row>98</xdr:row>
      <xdr:rowOff>106395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91172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164658</xdr:rowOff>
    </xdr:from>
    <xdr:to>
      <xdr:col>20</xdr:col>
      <xdr:colOff>38100</xdr:colOff>
      <xdr:row>98</xdr:row>
      <xdr:rowOff>94808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85935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146265</xdr:rowOff>
    </xdr:from>
    <xdr:to>
      <xdr:col>15</xdr:col>
      <xdr:colOff>101600</xdr:colOff>
      <xdr:row>98</xdr:row>
      <xdr:rowOff>76415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67542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143196</xdr:rowOff>
    </xdr:from>
    <xdr:to>
      <xdr:col>10</xdr:col>
      <xdr:colOff>165100</xdr:colOff>
      <xdr:row>98</xdr:row>
      <xdr:rowOff>73346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64473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38458</xdr:rowOff>
    </xdr:from>
    <xdr:to>
      <xdr:col>6</xdr:col>
      <xdr:colOff>38100</xdr:colOff>
      <xdr:row>98</xdr:row>
      <xdr:rowOff>140058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131185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19914</xdr:rowOff>
    </xdr:from>
    <xdr:to>
      <xdr:col>55</xdr:col>
      <xdr:colOff>0</xdr:colOff>
      <xdr:row>33</xdr:row>
      <xdr:rowOff>76835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677764"/>
          <a:ext cx="8382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35916</xdr:rowOff>
    </xdr:from>
    <xdr:to>
      <xdr:col>50</xdr:col>
      <xdr:colOff>114300</xdr:colOff>
      <xdr:row>33</xdr:row>
      <xdr:rowOff>76835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5693766"/>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35916</xdr:rowOff>
    </xdr:from>
    <xdr:to>
      <xdr:col>45</xdr:col>
      <xdr:colOff>177800</xdr:colOff>
      <xdr:row>33</xdr:row>
      <xdr:rowOff>40259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69376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132842</xdr:rowOff>
    </xdr:from>
    <xdr:to>
      <xdr:col>41</xdr:col>
      <xdr:colOff>50800</xdr:colOff>
      <xdr:row>33</xdr:row>
      <xdr:rowOff>40259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619242"/>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140564</xdr:rowOff>
    </xdr:from>
    <xdr:to>
      <xdr:col>55</xdr:col>
      <xdr:colOff>50800</xdr:colOff>
      <xdr:row>33</xdr:row>
      <xdr:rowOff>70714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62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163441</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47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26035</xdr:rowOff>
    </xdr:from>
    <xdr:to>
      <xdr:col>50</xdr:col>
      <xdr:colOff>165100</xdr:colOff>
      <xdr:row>33</xdr:row>
      <xdr:rowOff>127635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6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144162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45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156566</xdr:rowOff>
    </xdr:from>
    <xdr:to>
      <xdr:col>46</xdr:col>
      <xdr:colOff>38100</xdr:colOff>
      <xdr:row>33</xdr:row>
      <xdr:rowOff>86716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6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103243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4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160909</xdr:rowOff>
    </xdr:from>
    <xdr:to>
      <xdr:col>41</xdr:col>
      <xdr:colOff>101600</xdr:colOff>
      <xdr:row>33</xdr:row>
      <xdr:rowOff>91059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64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107586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4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82042</xdr:rowOff>
    </xdr:from>
    <xdr:to>
      <xdr:col>36</xdr:col>
      <xdr:colOff>165100</xdr:colOff>
      <xdr:row>33</xdr:row>
      <xdr:rowOff>12192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5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28719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34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139052</xdr:rowOff>
    </xdr:from>
    <xdr:to>
      <xdr:col>55</xdr:col>
      <xdr:colOff>0</xdr:colOff>
      <xdr:row>57</xdr:row>
      <xdr:rowOff>167970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11702"/>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167970</xdr:rowOff>
    </xdr:from>
    <xdr:to>
      <xdr:col>50</xdr:col>
      <xdr:colOff>114300</xdr:colOff>
      <xdr:row>58</xdr:row>
      <xdr:rowOff>12160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40620"/>
          <a:ext cx="889000" cy="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12160</xdr:rowOff>
    </xdr:from>
    <xdr:to>
      <xdr:col>45</xdr:col>
      <xdr:colOff>177800</xdr:colOff>
      <xdr:row>58</xdr:row>
      <xdr:rowOff>36296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56260"/>
          <a:ext cx="889000" cy="2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36296</xdr:rowOff>
    </xdr:from>
    <xdr:to>
      <xdr:col>41</xdr:col>
      <xdr:colOff>50800</xdr:colOff>
      <xdr:row>58</xdr:row>
      <xdr:rowOff>37135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8039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88252</xdr:rowOff>
    </xdr:from>
    <xdr:to>
      <xdr:col>55</xdr:col>
      <xdr:colOff>50800</xdr:colOff>
      <xdr:row>58</xdr:row>
      <xdr:rowOff>18402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66679</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117170</xdr:rowOff>
    </xdr:from>
    <xdr:to>
      <xdr:col>50</xdr:col>
      <xdr:colOff>165100</xdr:colOff>
      <xdr:row>58</xdr:row>
      <xdr:rowOff>47320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38447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9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132810</xdr:rowOff>
    </xdr:from>
    <xdr:to>
      <xdr:col>46</xdr:col>
      <xdr:colOff>38100</xdr:colOff>
      <xdr:row>58</xdr:row>
      <xdr:rowOff>62960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54087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9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156946</xdr:rowOff>
    </xdr:from>
    <xdr:to>
      <xdr:col>41</xdr:col>
      <xdr:colOff>101600</xdr:colOff>
      <xdr:row>58</xdr:row>
      <xdr:rowOff>87096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78223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157785</xdr:rowOff>
    </xdr:from>
    <xdr:to>
      <xdr:col>36</xdr:col>
      <xdr:colOff>165100</xdr:colOff>
      <xdr:row>58</xdr:row>
      <xdr:rowOff>87935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79062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2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132646</xdr:rowOff>
    </xdr:from>
    <xdr:to>
      <xdr:col>55</xdr:col>
      <xdr:colOff>0</xdr:colOff>
      <xdr:row>78</xdr:row>
      <xdr:rowOff>150233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05746"/>
          <a:ext cx="8382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165140</xdr:rowOff>
    </xdr:from>
    <xdr:to>
      <xdr:col>50</xdr:col>
      <xdr:colOff>114300</xdr:colOff>
      <xdr:row>78</xdr:row>
      <xdr:rowOff>132646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66790"/>
          <a:ext cx="889000" cy="1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165140</xdr:rowOff>
    </xdr:from>
    <xdr:to>
      <xdr:col>45</xdr:col>
      <xdr:colOff>177800</xdr:colOff>
      <xdr:row>78</xdr:row>
      <xdr:rowOff>57632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66790"/>
          <a:ext cx="889000" cy="6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127257</xdr:rowOff>
    </xdr:from>
    <xdr:to>
      <xdr:col>41</xdr:col>
      <xdr:colOff>50800</xdr:colOff>
      <xdr:row>78</xdr:row>
      <xdr:rowOff>57632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28907"/>
          <a:ext cx="889000" cy="10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99433</xdr:rowOff>
    </xdr:from>
    <xdr:to>
      <xdr:col>55</xdr:col>
      <xdr:colOff>50800</xdr:colOff>
      <xdr:row>79</xdr:row>
      <xdr:rowOff>29583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14360</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81846</xdr:rowOff>
    </xdr:from>
    <xdr:to>
      <xdr:col>50</xdr:col>
      <xdr:colOff>165100</xdr:colOff>
      <xdr:row>79</xdr:row>
      <xdr:rowOff>11996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3123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4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114340</xdr:rowOff>
    </xdr:from>
    <xdr:to>
      <xdr:col>46</xdr:col>
      <xdr:colOff>38100</xdr:colOff>
      <xdr:row>78</xdr:row>
      <xdr:rowOff>44490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35617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0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6832</xdr:rowOff>
    </xdr:from>
    <xdr:to>
      <xdr:col>41</xdr:col>
      <xdr:colOff>101600</xdr:colOff>
      <xdr:row>78</xdr:row>
      <xdr:rowOff>108432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99559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7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76457</xdr:rowOff>
    </xdr:from>
    <xdr:to>
      <xdr:col>36</xdr:col>
      <xdr:colOff>165100</xdr:colOff>
      <xdr:row>78</xdr:row>
      <xdr:rowOff>6607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169184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72073</xdr:rowOff>
    </xdr:from>
    <xdr:to>
      <xdr:col>55</xdr:col>
      <xdr:colOff>0</xdr:colOff>
      <xdr:row>97</xdr:row>
      <xdr:rowOff>121847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2723"/>
          <a:ext cx="838200" cy="4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106843</xdr:rowOff>
    </xdr:from>
    <xdr:to>
      <xdr:col>50</xdr:col>
      <xdr:colOff>114300</xdr:colOff>
      <xdr:row>97</xdr:row>
      <xdr:rowOff>121847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37493"/>
          <a:ext cx="8890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83907</xdr:rowOff>
    </xdr:from>
    <xdr:to>
      <xdr:col>45</xdr:col>
      <xdr:colOff>177800</xdr:colOff>
      <xdr:row>97</xdr:row>
      <xdr:rowOff>106843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14557"/>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83907</xdr:rowOff>
    </xdr:from>
    <xdr:to>
      <xdr:col>41</xdr:col>
      <xdr:colOff>50800</xdr:colOff>
      <xdr:row>97</xdr:row>
      <xdr:rowOff>106020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14557"/>
          <a:ext cx="889000" cy="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21273</xdr:rowOff>
    </xdr:from>
    <xdr:to>
      <xdr:col>55</xdr:col>
      <xdr:colOff>50800</xdr:colOff>
      <xdr:row>97</xdr:row>
      <xdr:rowOff>122873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171150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71047</xdr:rowOff>
    </xdr:from>
    <xdr:to>
      <xdr:col>50</xdr:col>
      <xdr:colOff>165100</xdr:colOff>
      <xdr:row>98</xdr:row>
      <xdr:rowOff>1197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163774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9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56043</xdr:rowOff>
    </xdr:from>
    <xdr:to>
      <xdr:col>46</xdr:col>
      <xdr:colOff>38100</xdr:colOff>
      <xdr:row>97</xdr:row>
      <xdr:rowOff>157643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8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148770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7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33107</xdr:rowOff>
    </xdr:from>
    <xdr:to>
      <xdr:col>41</xdr:col>
      <xdr:colOff>101600</xdr:colOff>
      <xdr:row>97</xdr:row>
      <xdr:rowOff>134707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125834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55220</xdr:rowOff>
    </xdr:from>
    <xdr:to>
      <xdr:col>36</xdr:col>
      <xdr:colOff>165100</xdr:colOff>
      <xdr:row>97</xdr:row>
      <xdr:rowOff>156820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147947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94952</xdr:rowOff>
    </xdr:from>
    <xdr:to>
      <xdr:col>85</xdr:col>
      <xdr:colOff>127000</xdr:colOff>
      <xdr:row>37</xdr:row>
      <xdr:rowOff>116249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38602"/>
          <a:ext cx="838200" cy="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105486</xdr:rowOff>
    </xdr:from>
    <xdr:to>
      <xdr:col>81</xdr:col>
      <xdr:colOff>50800</xdr:colOff>
      <xdr:row>37</xdr:row>
      <xdr:rowOff>116249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49136"/>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105486</xdr:rowOff>
    </xdr:from>
    <xdr:to>
      <xdr:col>76</xdr:col>
      <xdr:colOff>114300</xdr:colOff>
      <xdr:row>37</xdr:row>
      <xdr:rowOff>118688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49136"/>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62319</xdr:rowOff>
    </xdr:from>
    <xdr:to>
      <xdr:col>71</xdr:col>
      <xdr:colOff>177800</xdr:colOff>
      <xdr:row>37</xdr:row>
      <xdr:rowOff>118688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05969"/>
          <a:ext cx="889000" cy="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44152</xdr:rowOff>
    </xdr:from>
    <xdr:to>
      <xdr:col>85</xdr:col>
      <xdr:colOff>177800</xdr:colOff>
      <xdr:row>37</xdr:row>
      <xdr:rowOff>145752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130529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0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65449</xdr:rowOff>
    </xdr:from>
    <xdr:to>
      <xdr:col>81</xdr:col>
      <xdr:colOff>101600</xdr:colOff>
      <xdr:row>37</xdr:row>
      <xdr:rowOff>167049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158176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54686</xdr:rowOff>
    </xdr:from>
    <xdr:to>
      <xdr:col>76</xdr:col>
      <xdr:colOff>165100</xdr:colOff>
      <xdr:row>37</xdr:row>
      <xdr:rowOff>156286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147414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67888</xdr:rowOff>
    </xdr:from>
    <xdr:to>
      <xdr:col>72</xdr:col>
      <xdr:colOff>38100</xdr:colOff>
      <xdr:row>37</xdr:row>
      <xdr:rowOff>169487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1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160615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11519</xdr:rowOff>
    </xdr:from>
    <xdr:to>
      <xdr:col>67</xdr:col>
      <xdr:colOff>101600</xdr:colOff>
      <xdr:row>37</xdr:row>
      <xdr:rowOff>113119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104246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25233</xdr:rowOff>
    </xdr:from>
    <xdr:to>
      <xdr:col>85</xdr:col>
      <xdr:colOff>127000</xdr:colOff>
      <xdr:row>56</xdr:row>
      <xdr:rowOff>132910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26433"/>
          <a:ext cx="838200" cy="10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125488</xdr:rowOff>
    </xdr:from>
    <xdr:to>
      <xdr:col>81</xdr:col>
      <xdr:colOff>50800</xdr:colOff>
      <xdr:row>56</xdr:row>
      <xdr:rowOff>132910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55238"/>
          <a:ext cx="889000" cy="17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52245</xdr:rowOff>
    </xdr:from>
    <xdr:to>
      <xdr:col>76</xdr:col>
      <xdr:colOff>114300</xdr:colOff>
      <xdr:row>55</xdr:row>
      <xdr:rowOff>125488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481995"/>
          <a:ext cx="889000" cy="7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52245</xdr:rowOff>
    </xdr:from>
    <xdr:to>
      <xdr:col>71</xdr:col>
      <xdr:colOff>177800</xdr:colOff>
      <xdr:row>56</xdr:row>
      <xdr:rowOff>128796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481995"/>
          <a:ext cx="889000" cy="24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124012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145883</xdr:rowOff>
    </xdr:from>
    <xdr:to>
      <xdr:col>85</xdr:col>
      <xdr:colOff>177800</xdr:colOff>
      <xdr:row>56</xdr:row>
      <xdr:rowOff>76033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124310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82110</xdr:rowOff>
    </xdr:from>
    <xdr:to>
      <xdr:col>81</xdr:col>
      <xdr:colOff>101600</xdr:colOff>
      <xdr:row>57</xdr:row>
      <xdr:rowOff>12260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3387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7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74688</xdr:rowOff>
    </xdr:from>
    <xdr:to>
      <xdr:col>76</xdr:col>
      <xdr:colOff>165100</xdr:colOff>
      <xdr:row>56</xdr:row>
      <xdr:rowOff>4838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21365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2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1445</xdr:rowOff>
    </xdr:from>
    <xdr:to>
      <xdr:col>72</xdr:col>
      <xdr:colOff>38100</xdr:colOff>
      <xdr:row>55</xdr:row>
      <xdr:rowOff>103045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119572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20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77996</xdr:rowOff>
    </xdr:from>
    <xdr:to>
      <xdr:col>67</xdr:col>
      <xdr:colOff>101600</xdr:colOff>
      <xdr:row>57</xdr:row>
      <xdr:rowOff>8146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7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170723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7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140639</xdr:rowOff>
    </xdr:from>
    <xdr:to>
      <xdr:col>85</xdr:col>
      <xdr:colOff>127000</xdr:colOff>
      <xdr:row>98</xdr:row>
      <xdr:rowOff>157835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942739"/>
          <a:ext cx="8382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140639</xdr:rowOff>
    </xdr:from>
    <xdr:to>
      <xdr:col>81</xdr:col>
      <xdr:colOff>50800</xdr:colOff>
      <xdr:row>98</xdr:row>
      <xdr:rowOff>149961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942739"/>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149961</xdr:rowOff>
    </xdr:from>
    <xdr:to>
      <xdr:col>76</xdr:col>
      <xdr:colOff>114300</xdr:colOff>
      <xdr:row>99</xdr:row>
      <xdr:rowOff>3277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952061"/>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3277</xdr:rowOff>
    </xdr:from>
    <xdr:to>
      <xdr:col>71</xdr:col>
      <xdr:colOff>177800</xdr:colOff>
      <xdr:row>99</xdr:row>
      <xdr:rowOff>10909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976827"/>
          <a:ext cx="8890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107035</xdr:rowOff>
    </xdr:from>
    <xdr:to>
      <xdr:col>85</xdr:col>
      <xdr:colOff>177800</xdr:colOff>
      <xdr:row>99</xdr:row>
      <xdr:rowOff>37185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0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21962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89839</xdr:rowOff>
    </xdr:from>
    <xdr:to>
      <xdr:col>81</xdr:col>
      <xdr:colOff>101600</xdr:colOff>
      <xdr:row>99</xdr:row>
      <xdr:rowOff>19989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9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11116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8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99161</xdr:rowOff>
    </xdr:from>
    <xdr:to>
      <xdr:col>76</xdr:col>
      <xdr:colOff>165100</xdr:colOff>
      <xdr:row>99</xdr:row>
      <xdr:rowOff>29311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20438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123927</xdr:rowOff>
    </xdr:from>
    <xdr:to>
      <xdr:col>72</xdr:col>
      <xdr:colOff>38100</xdr:colOff>
      <xdr:row>99</xdr:row>
      <xdr:rowOff>54077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45204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1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131559</xdr:rowOff>
    </xdr:from>
    <xdr:to>
      <xdr:col>67</xdr:col>
      <xdr:colOff>101600</xdr:colOff>
      <xdr:row>99</xdr:row>
      <xdr:rowOff>61709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93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52836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02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労働費は、ごみ収集業務を雇用促進等のためシルバー人材センターに委託していることから、類似団体平均を上回っている。令和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年度よりごみ収集業務を民間委託する予定であり、その後は減少する見込みである。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教育費は、市民体育館改修等により増加となった。当該事業は令和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年度に完了見込みであり、令和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年度以降は減少していく見込みである。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土木費は、市営住宅除却工事等により増加となったが、類似団体平均と比較して低い水準を維持している。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公債費は、近年の大型事業に係る起債の元利償還に伴い増加が令和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年度をピークに減少に転じ、類似団体と比べても、低い水準を維持している。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年度は、物価高騰の影響による委託料などの物件費の増加や市民体育館改修等により、財政調基金からの取り崩しを余儀なくされ、実質単年度収支はかろうじて黒字を維持する結果となった。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年度も引き続き市民体育館改修事業に加え、物価高騰の影響による経常経費も収束の目処もたっていないことから、財政調整基金をはじめとする基金残高の減少を食い止める対策を講じる必要がある。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すべての会計において、赤字は発生しておらず、全体的に財政状況は健全であるといえる。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介護保険事業については、要介護認定者数は横ばいとなっており、今後も介護保険制度の安定した運営を行うため、市独自の介護予防・生活支援サービスの充実を図るとともに、認定調査の適正化等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会計については、企業債残高は徐々に減少見込みであることから、一般会計からの補助金も減少する見込みであるが、人口減少による使用料収入の減収は避けられないことから、引き続き計画的な財政運営を図るよう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16474198</v>
      </c>
      <c r="BO4" s="371"/>
      <c r="BP4" s="371"/>
      <c r="BQ4" s="371"/>
      <c r="BR4" s="371"/>
      <c r="BS4" s="371"/>
      <c r="BT4" s="371"/>
      <c r="BU4" s="372"/>
      <c r="BV4" s="370">
        <v>15887762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12.1</v>
      </c>
      <c r="CU4" s="377"/>
      <c r="CV4" s="377"/>
      <c r="CW4" s="377"/>
      <c r="CX4" s="377"/>
      <c r="CY4" s="377"/>
      <c r="CZ4" s="377"/>
      <c r="DA4" s="378"/>
      <c r="DB4" s="376">
        <v>9.9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15412143</v>
      </c>
      <c r="BO5" s="408"/>
      <c r="BP5" s="408"/>
      <c r="BQ5" s="408"/>
      <c r="BR5" s="408"/>
      <c r="BS5" s="408"/>
      <c r="BT5" s="408"/>
      <c r="BU5" s="409"/>
      <c r="BV5" s="407">
        <v>15030582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95.9</v>
      </c>
      <c r="CU5" s="405"/>
      <c r="CV5" s="405"/>
      <c r="CW5" s="405"/>
      <c r="CX5" s="405"/>
      <c r="CY5" s="405"/>
      <c r="CZ5" s="405"/>
      <c r="DA5" s="406"/>
      <c r="DB5" s="404">
        <v>95.4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1062055</v>
      </c>
      <c r="BO6" s="408"/>
      <c r="BP6" s="408"/>
      <c r="BQ6" s="408"/>
      <c r="BR6" s="408"/>
      <c r="BS6" s="408"/>
      <c r="BT6" s="408"/>
      <c r="BU6" s="409"/>
      <c r="BV6" s="407">
        <v>857180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95.9</v>
      </c>
      <c r="CU6" s="445"/>
      <c r="CV6" s="445"/>
      <c r="CW6" s="445"/>
      <c r="CX6" s="445"/>
      <c r="CY6" s="445"/>
      <c r="CZ6" s="445"/>
      <c r="DA6" s="446"/>
      <c r="DB6" s="444">
        <v>95.4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58273</v>
      </c>
      <c r="BO7" s="408"/>
      <c r="BP7" s="408"/>
      <c r="BQ7" s="408"/>
      <c r="BR7" s="408"/>
      <c r="BS7" s="408"/>
      <c r="BT7" s="408"/>
      <c r="BU7" s="409"/>
      <c r="BV7" s="407">
        <v>53975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8291975</v>
      </c>
      <c r="CU7" s="408"/>
      <c r="CV7" s="408"/>
      <c r="CW7" s="408"/>
      <c r="CX7" s="408"/>
      <c r="CY7" s="408"/>
      <c r="CZ7" s="408"/>
      <c r="DA7" s="409"/>
      <c r="DB7" s="407">
        <v>8096223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1003782</v>
      </c>
      <c r="BO8" s="408"/>
      <c r="BP8" s="408"/>
      <c r="BQ8" s="408"/>
      <c r="BR8" s="408"/>
      <c r="BS8" s="408"/>
      <c r="BT8" s="408"/>
      <c r="BU8" s="409"/>
      <c r="BV8" s="407">
        <v>803205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0.51</v>
      </c>
      <c r="CU8" s="448"/>
      <c r="CV8" s="448"/>
      <c r="CW8" s="448"/>
      <c r="CX8" s="448"/>
      <c r="CY8" s="448"/>
      <c r="CZ8" s="448"/>
      <c r="DA8" s="449"/>
      <c r="DB8" s="447">
        <v>0.51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31631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200577</v>
      </c>
      <c r="BO9" s="408"/>
      <c r="BP9" s="408"/>
      <c r="BQ9" s="408"/>
      <c r="BR9" s="408"/>
      <c r="BS9" s="408"/>
      <c r="BT9" s="408"/>
      <c r="BU9" s="409"/>
      <c r="BV9" s="407">
        <v>-33845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8.6999999999999993</v>
      </c>
      <c r="CU9" s="405"/>
      <c r="CV9" s="405"/>
      <c r="CW9" s="405"/>
      <c r="CX9" s="405"/>
      <c r="CY9" s="405"/>
      <c r="CZ9" s="405"/>
      <c r="DA9" s="406"/>
      <c r="DB9" s="404">
        <v>9.4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32927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380963</v>
      </c>
      <c r="BO10" s="408"/>
      <c r="BP10" s="408"/>
      <c r="BQ10" s="408"/>
      <c r="BR10" s="408"/>
      <c r="BS10" s="408"/>
      <c r="BT10" s="408"/>
      <c r="BU10" s="409"/>
      <c r="BV10" s="407">
        <v>762672</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29891</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549434</v>
      </c>
      <c r="BO12" s="408"/>
      <c r="BP12" s="408"/>
      <c r="BQ12" s="408"/>
      <c r="BR12" s="408"/>
      <c r="BS12" s="408"/>
      <c r="BT12" s="408"/>
      <c r="BU12" s="409"/>
      <c r="BV12" s="407">
        <v>351636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29475</v>
      </c>
      <c r="S13" s="492"/>
      <c r="T13" s="492"/>
      <c r="U13" s="492"/>
      <c r="V13" s="493"/>
      <c r="W13" s="423" t="s">
        <v>131</v>
      </c>
      <c r="X13" s="424"/>
      <c r="Y13" s="424"/>
      <c r="Z13" s="424"/>
      <c r="AA13" s="424"/>
      <c r="AB13" s="414"/>
      <c r="AC13" s="458">
        <v>768</v>
      </c>
      <c r="AD13" s="459"/>
      <c r="AE13" s="459"/>
      <c r="AF13" s="459"/>
      <c r="AG13" s="501"/>
      <c r="AH13" s="458">
        <v>924</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32106</v>
      </c>
      <c r="BO13" s="408"/>
      <c r="BP13" s="408"/>
      <c r="BQ13" s="408"/>
      <c r="BR13" s="408"/>
      <c r="BS13" s="408"/>
      <c r="BT13" s="408"/>
      <c r="BU13" s="409"/>
      <c r="BV13" s="407">
        <v>377191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5.4</v>
      </c>
      <c r="CU13" s="405"/>
      <c r="CV13" s="405"/>
      <c r="CW13" s="405"/>
      <c r="CX13" s="405"/>
      <c r="CY13" s="405"/>
      <c r="CZ13" s="405"/>
      <c r="DA13" s="406"/>
      <c r="DB13" s="404">
        <v>5.7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30338</v>
      </c>
      <c r="S14" s="492"/>
      <c r="T14" s="492"/>
      <c r="U14" s="492"/>
      <c r="V14" s="493"/>
      <c r="W14" s="397"/>
      <c r="X14" s="398"/>
      <c r="Y14" s="398"/>
      <c r="Z14" s="398"/>
      <c r="AA14" s="398"/>
      <c r="AB14" s="387"/>
      <c r="AC14" s="494">
        <v>5.2</v>
      </c>
      <c r="AD14" s="495"/>
      <c r="AE14" s="495"/>
      <c r="AF14" s="495"/>
      <c r="AG14" s="496"/>
      <c r="AH14" s="494">
        <v>6.2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23.6</v>
      </c>
      <c r="CU14" s="506"/>
      <c r="CV14" s="506"/>
      <c r="CW14" s="506"/>
      <c r="CX14" s="506"/>
      <c r="CY14" s="506"/>
      <c r="CZ14" s="506"/>
      <c r="DA14" s="507"/>
      <c r="DB14" s="505">
        <v>24.2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29964</v>
      </c>
      <c r="S15" s="492"/>
      <c r="T15" s="492"/>
      <c r="U15" s="492"/>
      <c r="V15" s="493"/>
      <c r="W15" s="423" t="s">
        <v>137</v>
      </c>
      <c r="X15" s="424"/>
      <c r="Y15" s="424"/>
      <c r="Z15" s="424"/>
      <c r="AA15" s="424"/>
      <c r="AB15" s="414"/>
      <c r="AC15" s="458">
        <v>3497</v>
      </c>
      <c r="AD15" s="459"/>
      <c r="AE15" s="459"/>
      <c r="AF15" s="459"/>
      <c r="AG15" s="501"/>
      <c r="AH15" s="458">
        <v>3541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3719235</v>
      </c>
      <c r="BO15" s="371"/>
      <c r="BP15" s="371"/>
      <c r="BQ15" s="371"/>
      <c r="BR15" s="371"/>
      <c r="BS15" s="371"/>
      <c r="BT15" s="371"/>
      <c r="BU15" s="372"/>
      <c r="BV15" s="370">
        <v>3688478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23.6</v>
      </c>
      <c r="AD16" s="495"/>
      <c r="AE16" s="495"/>
      <c r="AF16" s="495"/>
      <c r="AG16" s="496"/>
      <c r="AH16" s="494">
        <v>23.7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7329574</v>
      </c>
      <c r="BO16" s="408"/>
      <c r="BP16" s="408"/>
      <c r="BQ16" s="408"/>
      <c r="BR16" s="408"/>
      <c r="BS16" s="408"/>
      <c r="BT16" s="408"/>
      <c r="BU16" s="409"/>
      <c r="BV16" s="407">
        <v>7117549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10559</v>
      </c>
      <c r="AD17" s="459"/>
      <c r="AE17" s="459"/>
      <c r="AF17" s="459"/>
      <c r="AG17" s="501"/>
      <c r="AH17" s="458">
        <v>10482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4653858</v>
      </c>
      <c r="BO17" s="408"/>
      <c r="BP17" s="408"/>
      <c r="BQ17" s="408"/>
      <c r="BR17" s="408"/>
      <c r="BS17" s="408"/>
      <c r="BT17" s="408"/>
      <c r="BU17" s="409"/>
      <c r="BV17" s="407">
        <v>4609810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39.93</v>
      </c>
      <c r="M18" s="531"/>
      <c r="N18" s="531"/>
      <c r="O18" s="531"/>
      <c r="P18" s="531"/>
      <c r="Q18" s="531"/>
      <c r="R18" s="532"/>
      <c r="S18" s="532"/>
      <c r="T18" s="532"/>
      <c r="U18" s="532"/>
      <c r="V18" s="533"/>
      <c r="W18" s="425"/>
      <c r="X18" s="426"/>
      <c r="Y18" s="426"/>
      <c r="Z18" s="426"/>
      <c r="AA18" s="426"/>
      <c r="AB18" s="417"/>
      <c r="AC18" s="534">
        <v>71.2</v>
      </c>
      <c r="AD18" s="535"/>
      <c r="AE18" s="535"/>
      <c r="AF18" s="535"/>
      <c r="AG18" s="536"/>
      <c r="AH18" s="534">
        <v>70.099999999999994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8131754</v>
      </c>
      <c r="BO18" s="408"/>
      <c r="BP18" s="408"/>
      <c r="BQ18" s="408"/>
      <c r="BR18" s="408"/>
      <c r="BS18" s="408"/>
      <c r="BT18" s="408"/>
      <c r="BU18" s="409"/>
      <c r="BV18" s="407">
        <v>7768918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792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11231873</v>
      </c>
      <c r="BO19" s="408"/>
      <c r="BP19" s="408"/>
      <c r="BQ19" s="408"/>
      <c r="BR19" s="408"/>
      <c r="BS19" s="408"/>
      <c r="BT19" s="408"/>
      <c r="BU19" s="409"/>
      <c r="BV19" s="407">
        <v>11054082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13145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10963388</v>
      </c>
      <c r="BO22" s="371"/>
      <c r="BP22" s="371"/>
      <c r="BQ22" s="371"/>
      <c r="BR22" s="371"/>
      <c r="BS22" s="371"/>
      <c r="BT22" s="371"/>
      <c r="BU22" s="372"/>
      <c r="BV22" s="370">
        <v>11515036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9637920</v>
      </c>
      <c r="BO23" s="408"/>
      <c r="BP23" s="408"/>
      <c r="BQ23" s="408"/>
      <c r="BR23" s="408"/>
      <c r="BS23" s="408"/>
      <c r="BT23" s="408"/>
      <c r="BU23" s="409"/>
      <c r="BV23" s="407">
        <v>9991298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8400</v>
      </c>
      <c r="R24" s="459"/>
      <c r="S24" s="459"/>
      <c r="T24" s="459"/>
      <c r="U24" s="459"/>
      <c r="V24" s="501"/>
      <c r="W24" s="553"/>
      <c r="X24" s="554"/>
      <c r="Y24" s="555"/>
      <c r="Z24" s="457" t="s">
        <v>162</v>
      </c>
      <c r="AA24" s="437"/>
      <c r="AB24" s="437"/>
      <c r="AC24" s="437"/>
      <c r="AD24" s="437"/>
      <c r="AE24" s="437"/>
      <c r="AF24" s="437"/>
      <c r="AG24" s="438"/>
      <c r="AH24" s="458">
        <v>220</v>
      </c>
      <c r="AI24" s="459"/>
      <c r="AJ24" s="459"/>
      <c r="AK24" s="459"/>
      <c r="AL24" s="501"/>
      <c r="AM24" s="458">
        <v>699160</v>
      </c>
      <c r="AN24" s="459"/>
      <c r="AO24" s="459"/>
      <c r="AP24" s="459"/>
      <c r="AQ24" s="459"/>
      <c r="AR24" s="501"/>
      <c r="AS24" s="458">
        <v>3178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7021175</v>
      </c>
      <c r="BO24" s="408"/>
      <c r="BP24" s="408"/>
      <c r="BQ24" s="408"/>
      <c r="BR24" s="408"/>
      <c r="BS24" s="408"/>
      <c r="BT24" s="408"/>
      <c r="BU24" s="409"/>
      <c r="BV24" s="407">
        <v>7200302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6750</v>
      </c>
      <c r="R25" s="459"/>
      <c r="S25" s="459"/>
      <c r="T25" s="459"/>
      <c r="U25" s="459"/>
      <c r="V25" s="501"/>
      <c r="W25" s="553"/>
      <c r="X25" s="554"/>
      <c r="Y25" s="555"/>
      <c r="Z25" s="457" t="s">
        <v>165</v>
      </c>
      <c r="AA25" s="437"/>
      <c r="AB25" s="437"/>
      <c r="AC25" s="437"/>
      <c r="AD25" s="437"/>
      <c r="AE25" s="437"/>
      <c r="AF25" s="437"/>
      <c r="AG25" s="438"/>
      <c r="AH25" s="458">
        <v>43</v>
      </c>
      <c r="AI25" s="459"/>
      <c r="AJ25" s="459"/>
      <c r="AK25" s="459"/>
      <c r="AL25" s="501"/>
      <c r="AM25" s="458">
        <v>131752</v>
      </c>
      <c r="AN25" s="459"/>
      <c r="AO25" s="459"/>
      <c r="AP25" s="459"/>
      <c r="AQ25" s="459"/>
      <c r="AR25" s="501"/>
      <c r="AS25" s="458">
        <v>3064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3548417</v>
      </c>
      <c r="BO25" s="371"/>
      <c r="BP25" s="371"/>
      <c r="BQ25" s="371"/>
      <c r="BR25" s="371"/>
      <c r="BS25" s="371"/>
      <c r="BT25" s="371"/>
      <c r="BU25" s="372"/>
      <c r="BV25" s="370">
        <v>2982790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5850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5100</v>
      </c>
      <c r="R27" s="459"/>
      <c r="S27" s="459"/>
      <c r="T27" s="459"/>
      <c r="U27" s="459"/>
      <c r="V27" s="501"/>
      <c r="W27" s="553"/>
      <c r="X27" s="554"/>
      <c r="Y27" s="555"/>
      <c r="Z27" s="457" t="s">
        <v>171</v>
      </c>
      <c r="AA27" s="437"/>
      <c r="AB27" s="437"/>
      <c r="AC27" s="437"/>
      <c r="AD27" s="437"/>
      <c r="AE27" s="437"/>
      <c r="AF27" s="437"/>
      <c r="AG27" s="438"/>
      <c r="AH27" s="458">
        <v>38</v>
      </c>
      <c r="AI27" s="459"/>
      <c r="AJ27" s="459"/>
      <c r="AK27" s="459"/>
      <c r="AL27" s="501"/>
      <c r="AM27" s="458">
        <v>115728</v>
      </c>
      <c r="AN27" s="459"/>
      <c r="AO27" s="459"/>
      <c r="AP27" s="459"/>
      <c r="AQ27" s="459"/>
      <c r="AR27" s="501"/>
      <c r="AS27" s="458">
        <v>3045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4550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1564035</v>
      </c>
      <c r="BO28" s="371"/>
      <c r="BP28" s="371"/>
      <c r="BQ28" s="371"/>
      <c r="BR28" s="371"/>
      <c r="BS28" s="371"/>
      <c r="BT28" s="371"/>
      <c r="BU28" s="372"/>
      <c r="BV28" s="370">
        <v>1732506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14</v>
      </c>
      <c r="M29" s="459"/>
      <c r="N29" s="459"/>
      <c r="O29" s="459"/>
      <c r="P29" s="501"/>
      <c r="Q29" s="458">
        <v>4300</v>
      </c>
      <c r="R29" s="459"/>
      <c r="S29" s="459"/>
      <c r="T29" s="459"/>
      <c r="U29" s="459"/>
      <c r="V29" s="501"/>
      <c r="W29" s="556"/>
      <c r="X29" s="557"/>
      <c r="Y29" s="558"/>
      <c r="Z29" s="457" t="s">
        <v>177</v>
      </c>
      <c r="AA29" s="437"/>
      <c r="AB29" s="437"/>
      <c r="AC29" s="437"/>
      <c r="AD29" s="437"/>
      <c r="AE29" s="437"/>
      <c r="AF29" s="437"/>
      <c r="AG29" s="438"/>
      <c r="AH29" s="458">
        <v>258</v>
      </c>
      <c r="AI29" s="459"/>
      <c r="AJ29" s="459"/>
      <c r="AK29" s="459"/>
      <c r="AL29" s="501"/>
      <c r="AM29" s="458">
        <v>814888</v>
      </c>
      <c r="AN29" s="459"/>
      <c r="AO29" s="459"/>
      <c r="AP29" s="459"/>
      <c r="AQ29" s="459"/>
      <c r="AR29" s="501"/>
      <c r="AS29" s="458">
        <v>3158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338471</v>
      </c>
      <c r="BO29" s="408"/>
      <c r="BP29" s="408"/>
      <c r="BQ29" s="408"/>
      <c r="BR29" s="408"/>
      <c r="BS29" s="408"/>
      <c r="BT29" s="408"/>
      <c r="BU29" s="409"/>
      <c r="BV29" s="407">
        <v>312575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2237527</v>
      </c>
      <c r="BO30" s="527"/>
      <c r="BP30" s="527"/>
      <c r="BQ30" s="527"/>
      <c r="BR30" s="527"/>
      <c r="BS30" s="527"/>
      <c r="BT30" s="527"/>
      <c r="BU30" s="528"/>
      <c r="BV30" s="526">
        <v>2341019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善通寺市特別会計国民健康保険</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善通寺市下水道事業会計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善通寺市特別会計太陽光発電</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中讃広域行政事務組合（一般会計）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（公財）ハートスクエア善通寺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善通寺市特別会計介護保険</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中讃広域行政事務組合（仲善クリーンセンター）</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（株）まんでがん</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善通寺市特別会計介護予防サービス</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中讃広域行政事務組合（クリントピア丸亀）</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（公財）善通寺市農地管理公社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善通寺市特別会計後期高齢者医療</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中讃広域行政事務組合（瀬戸グリーンセンター）</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まんのう町外三ヶ市町山林組合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まんのう町外三ヶ市町（七箇地区）山林組合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まんのう町外二ヶ市町（十郷地区）山林組合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香川県市町総合事務組合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香川県後期高齢者医療広域連合（一般会計）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香川県後期高齢者医療広域連合（後期高齢者医療事業）</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rJpidl+lo+kncmnHM3xsicZvb0k3KmeyWc+b/Ex3u2qGaxp8ftJC4uzoI9DspnGlwSDlAuqlIcFjXRupc68Cw==" saltValue="dOy3q6fGRMdarxWUKOF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8.7100000000000009</v>
      </c>
      <c r="G34" s="33">
        <v>11.58</v>
      </c>
      <c r="H34" s="33">
        <v>10.38</v>
      </c>
      <c r="I34" s="33">
        <v>9.92</v>
      </c>
      <c r="J34" s="34">
        <v>12.1</v>
      </c>
      <c r="K34" s="22"/>
      <c r="L34" s="22"/>
      <c r="M34" s="22"/>
      <c r="N34" s="22"/>
      <c r="O34" s="22"/>
      <c r="P34" s="22"/>
    </row>
    <row r="35" spans="1:16" ht="39" customHeight="1" x14ac:dyDescent="0.15">
      <c r="A35" s="22"/>
      <c r="B35" s="35"/>
      <c r="C35" s="1145" t="s">
        <v>533</v>
      </c>
      <c r="D35" s="1146"/>
      <c r="E35" s="1147"/>
      <c r="F35" s="36">
        <v>1.47</v>
      </c>
      <c r="G35" s="37">
        <v>2.16</v>
      </c>
      <c r="H35" s="37">
        <v>2.4700000000000002</v>
      </c>
      <c r="I35" s="37">
        <v>2.31</v>
      </c>
      <c r="J35" s="38">
        <v>2.0499999999999998</v>
      </c>
      <c r="K35" s="22"/>
      <c r="L35" s="22"/>
      <c r="M35" s="22"/>
      <c r="N35" s="22"/>
      <c r="O35" s="22"/>
      <c r="P35" s="22"/>
    </row>
    <row r="36" spans="1:16" ht="39" customHeight="1" x14ac:dyDescent="0.15">
      <c r="A36" s="22"/>
      <c r="B36" s="35"/>
      <c r="C36" s="1145" t="s">
        <v>534</v>
      </c>
      <c r="D36" s="1146"/>
      <c r="E36" s="1147"/>
      <c r="F36" s="36">
        <v>1.28</v>
      </c>
      <c r="G36" s="37">
        <v>1.26</v>
      </c>
      <c r="H36" s="37">
        <v>0.64</v>
      </c>
      <c r="I36" s="37">
        <v>0.21</v>
      </c>
      <c r="J36" s="38">
        <v>0.47</v>
      </c>
      <c r="K36" s="22"/>
      <c r="L36" s="22"/>
      <c r="M36" s="22"/>
      <c r="N36" s="22"/>
      <c r="O36" s="22"/>
      <c r="P36" s="22"/>
    </row>
    <row r="37" spans="1:16" ht="39" customHeight="1" x14ac:dyDescent="0.15">
      <c r="A37" s="22"/>
      <c r="B37" s="35"/>
      <c r="C37" s="1145" t="s">
        <v>535</v>
      </c>
      <c r="D37" s="1146"/>
      <c r="E37" s="1147"/>
      <c r="F37" s="36">
        <v>1.2</v>
      </c>
      <c r="G37" s="37">
        <v>0.84</v>
      </c>
      <c r="H37" s="37">
        <v>0.91</v>
      </c>
      <c r="I37" s="37">
        <v>0.74</v>
      </c>
      <c r="J37" s="38">
        <v>0.22</v>
      </c>
      <c r="K37" s="22"/>
      <c r="L37" s="22"/>
      <c r="M37" s="22"/>
      <c r="N37" s="22"/>
      <c r="O37" s="22"/>
      <c r="P37" s="22"/>
    </row>
    <row r="38" spans="1:16" ht="39" customHeight="1" x14ac:dyDescent="0.15">
      <c r="A38" s="22"/>
      <c r="B38" s="35"/>
      <c r="C38" s="1145" t="s">
        <v>536</v>
      </c>
      <c r="D38" s="1146"/>
      <c r="E38" s="1147"/>
      <c r="F38" s="36">
        <v>0.06</v>
      </c>
      <c r="G38" s="37">
        <v>0</v>
      </c>
      <c r="H38" s="37">
        <v>0.01</v>
      </c>
      <c r="I38" s="37">
        <v>0.02</v>
      </c>
      <c r="J38" s="38">
        <v>0.05</v>
      </c>
      <c r="K38" s="22"/>
      <c r="L38" s="22"/>
      <c r="M38" s="22"/>
      <c r="N38" s="22"/>
      <c r="O38" s="22"/>
      <c r="P38" s="22"/>
    </row>
    <row r="39" spans="1:16" ht="39" customHeight="1" x14ac:dyDescent="0.15">
      <c r="A39" s="22"/>
      <c r="B39" s="35"/>
      <c r="C39" s="1145" t="s">
        <v>537</v>
      </c>
      <c r="D39" s="1146"/>
      <c r="E39" s="1147"/>
      <c r="F39" s="36">
        <v>0.03</v>
      </c>
      <c r="G39" s="37">
        <v>0</v>
      </c>
      <c r="H39" s="37">
        <v>0.01</v>
      </c>
      <c r="I39" s="37">
        <v>0.01</v>
      </c>
      <c r="J39" s="38">
        <v>0.01</v>
      </c>
      <c r="K39" s="22"/>
      <c r="L39" s="22"/>
      <c r="M39" s="22"/>
      <c r="N39" s="22"/>
      <c r="O39" s="22"/>
      <c r="P39" s="22"/>
    </row>
    <row r="40" spans="1:16" ht="39" customHeight="1" x14ac:dyDescent="0.15">
      <c r="A40" s="22"/>
      <c r="B40" s="35"/>
      <c r="C40" s="1145" t="s">
        <v>538</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540</v>
      </c>
      <c r="D43" s="1149"/>
      <c r="E43" s="1150"/>
      <c r="F43" s="41">
        <v>0.01</v>
      </c>
      <c r="G43" s="42">
        <v>0.01</v>
      </c>
      <c r="H43" s="42">
        <v>0.01</v>
      </c>
      <c r="I43" s="42">
        <v>0.02</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4Z/BuKzcQSZlo20t6C3Sea00j3Lx5t6SpFPpD+CGtRHhbSx5T+N5P7JyrIjAaxZIXPgXZzZkrhyHpXBYoKxjQ==" saltValue="edQJNA5ZiTa0+Gqs9iQT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1028</v>
      </c>
      <c r="L45" s="60">
        <v>1032</v>
      </c>
      <c r="M45" s="60">
        <v>1080</v>
      </c>
      <c r="N45" s="60">
        <v>1090</v>
      </c>
      <c r="O45" s="61">
        <v>1033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463</v>
      </c>
      <c r="L48" s="64">
        <v>455</v>
      </c>
      <c r="M48" s="64">
        <v>407</v>
      </c>
      <c r="N48" s="64">
        <v>393</v>
      </c>
      <c r="O48" s="65">
        <v>353</v>
      </c>
      <c r="P48" s="48"/>
      <c r="Q48" s="48"/>
      <c r="R48" s="48"/>
      <c r="S48" s="48"/>
      <c r="T48" s="48"/>
      <c r="U48" s="48"/>
    </row>
    <row r="49" spans="1:21" ht="30.75" customHeight="1" x14ac:dyDescent="0.15">
      <c r="A49" s="48"/>
      <c r="B49" s="1155"/>
      <c r="C49" s="1156"/>
      <c r="D49" s="62"/>
      <c r="E49" s="1161" t="s">
        <v>14</v>
      </c>
      <c r="F49" s="1161"/>
      <c r="G49" s="1161"/>
      <c r="H49" s="1161"/>
      <c r="I49" s="1161"/>
      <c r="J49" s="1162"/>
      <c r="K49" s="63">
        <v>14</v>
      </c>
      <c r="L49" s="64">
        <v>13</v>
      </c>
      <c r="M49" s="64">
        <v>15</v>
      </c>
      <c r="N49" s="64">
        <v>13</v>
      </c>
      <c r="O49" s="65">
        <v>14</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2</v>
      </c>
      <c r="M50" s="64">
        <v>3</v>
      </c>
      <c r="N50" s="64">
        <v>5</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1077</v>
      </c>
      <c r="L52" s="64">
        <v>1081</v>
      </c>
      <c r="M52" s="64">
        <v>1104</v>
      </c>
      <c r="N52" s="64">
        <v>1071</v>
      </c>
      <c r="O52" s="65">
        <v>1046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428</v>
      </c>
      <c r="L53" s="69">
        <v>421</v>
      </c>
      <c r="M53" s="69">
        <v>401</v>
      </c>
      <c r="N53" s="69">
        <v>430</v>
      </c>
      <c r="O53" s="70">
        <v>356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wXEErTAHz4AS+8Kywz6obBUI1rRUHNk0FAZzRQzRgI1p1LvPcxHQJKsS5eZD2DwEfOFYSamUQgd6x6KGgmUnw==" saltValue="lxgrwS3oMRP3uCTs38jp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11368</v>
      </c>
      <c r="J41" s="344">
        <v>11824</v>
      </c>
      <c r="K41" s="344">
        <v>12384</v>
      </c>
      <c r="L41" s="344">
        <v>11515</v>
      </c>
      <c r="M41" s="345">
        <v>10963</v>
      </c>
    </row>
    <row r="42" spans="2:13" ht="27.75" customHeight="1" x14ac:dyDescent="0.15">
      <c r="B42" s="1186"/>
      <c r="C42" s="1187"/>
      <c r="D42" s="106"/>
      <c r="E42" s="1192" t="s">
        <v>32</v>
      </c>
      <c r="F42" s="1192"/>
      <c r="G42" s="1192"/>
      <c r="H42" s="1193"/>
      <c r="I42" s="346">
        <v>330</v>
      </c>
      <c r="J42" s="347">
        <v>336</v>
      </c>
      <c r="K42" s="347">
        <v>309</v>
      </c>
      <c r="L42" s="347">
        <v>257</v>
      </c>
      <c r="M42" s="348">
        <v>232</v>
      </c>
    </row>
    <row r="43" spans="2:13" ht="27.75" customHeight="1" x14ac:dyDescent="0.15">
      <c r="B43" s="1186"/>
      <c r="C43" s="1187"/>
      <c r="D43" s="106"/>
      <c r="E43" s="1192" t="s">
        <v>33</v>
      </c>
      <c r="F43" s="1192"/>
      <c r="G43" s="1192"/>
      <c r="H43" s="1193"/>
      <c r="I43" s="346">
        <v>4185</v>
      </c>
      <c r="J43" s="347">
        <v>3956</v>
      </c>
      <c r="K43" s="347">
        <v>3544</v>
      </c>
      <c r="L43" s="347">
        <v>3119</v>
      </c>
      <c r="M43" s="348">
        <v>2658</v>
      </c>
    </row>
    <row r="44" spans="2:13" ht="27.75" customHeight="1" x14ac:dyDescent="0.15">
      <c r="B44" s="1186"/>
      <c r="C44" s="1187"/>
      <c r="D44" s="106"/>
      <c r="E44" s="1192" t="s">
        <v>34</v>
      </c>
      <c r="F44" s="1192"/>
      <c r="G44" s="1192"/>
      <c r="H44" s="1193"/>
      <c r="I44" s="346">
        <v>95</v>
      </c>
      <c r="J44" s="347">
        <v>80</v>
      </c>
      <c r="K44" s="347">
        <v>67</v>
      </c>
      <c r="L44" s="347">
        <v>54</v>
      </c>
      <c r="M44" s="348">
        <v>42</v>
      </c>
    </row>
    <row r="45" spans="2:13" ht="27.75" customHeight="1" x14ac:dyDescent="0.15">
      <c r="B45" s="1186"/>
      <c r="C45" s="1187"/>
      <c r="D45" s="106"/>
      <c r="E45" s="1192" t="s">
        <v>35</v>
      </c>
      <c r="F45" s="1192"/>
      <c r="G45" s="1192"/>
      <c r="H45" s="1193"/>
      <c r="I45" s="346">
        <v>1939</v>
      </c>
      <c r="J45" s="347">
        <v>1873</v>
      </c>
      <c r="K45" s="347">
        <v>1721</v>
      </c>
      <c r="L45" s="347">
        <v>1872</v>
      </c>
      <c r="M45" s="348">
        <v>1834</v>
      </c>
    </row>
    <row r="46" spans="2:13" ht="27.75" customHeight="1" x14ac:dyDescent="0.15">
      <c r="B46" s="1186"/>
      <c r="C46" s="1187"/>
      <c r="D46" s="107"/>
      <c r="E46" s="1192" t="s">
        <v>36</v>
      </c>
      <c r="F46" s="1192"/>
      <c r="G46" s="1192"/>
      <c r="H46" s="1193"/>
      <c r="I46" s="346">
        <v>103</v>
      </c>
      <c r="J46" s="347">
        <v>98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6200</v>
      </c>
      <c r="J50" s="347">
        <v>5434</v>
      </c>
      <c r="K50" s="347">
        <v>4723</v>
      </c>
      <c r="L50" s="347">
        <v>5105</v>
      </c>
      <c r="M50" s="348">
        <v>4880</v>
      </c>
    </row>
    <row r="51" spans="2:13" ht="27.75" customHeight="1" x14ac:dyDescent="0.15">
      <c r="B51" s="1186"/>
      <c r="C51" s="1187"/>
      <c r="D51" s="106"/>
      <c r="E51" s="1192" t="s">
        <v>42</v>
      </c>
      <c r="F51" s="1192"/>
      <c r="G51" s="1192"/>
      <c r="H51" s="1193"/>
      <c r="I51" s="346">
        <v>1178</v>
      </c>
      <c r="J51" s="347">
        <v>1065</v>
      </c>
      <c r="K51" s="347">
        <v>1008</v>
      </c>
      <c r="L51" s="347">
        <v>735</v>
      </c>
      <c r="M51" s="348">
        <v>678</v>
      </c>
    </row>
    <row r="52" spans="2:13" ht="27.75" customHeight="1" x14ac:dyDescent="0.15">
      <c r="B52" s="1188"/>
      <c r="C52" s="1189"/>
      <c r="D52" s="106"/>
      <c r="E52" s="1192" t="s">
        <v>43</v>
      </c>
      <c r="F52" s="1192"/>
      <c r="G52" s="1192"/>
      <c r="H52" s="1193"/>
      <c r="I52" s="346">
        <v>10697</v>
      </c>
      <c r="J52" s="347">
        <v>10667</v>
      </c>
      <c r="K52" s="347">
        <v>9976</v>
      </c>
      <c r="L52" s="347">
        <v>9239</v>
      </c>
      <c r="M52" s="348">
        <v>8420</v>
      </c>
    </row>
    <row r="53" spans="2:13" ht="27.75" customHeight="1" thickBot="1" x14ac:dyDescent="0.2">
      <c r="B53" s="1199" t="s">
        <v>19</v>
      </c>
      <c r="C53" s="1200"/>
      <c r="D53" s="110"/>
      <c r="E53" s="1201" t="s">
        <v>44</v>
      </c>
      <c r="F53" s="1201"/>
      <c r="G53" s="1201"/>
      <c r="H53" s="1202"/>
      <c r="I53" s="349">
        <v>-56</v>
      </c>
      <c r="J53" s="350">
        <v>1000</v>
      </c>
      <c r="K53" s="350">
        <v>2318</v>
      </c>
      <c r="L53" s="350">
        <v>1739</v>
      </c>
      <c r="M53" s="351">
        <v>1752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YdzxWZrPhX7vTTCw6vdF15/yKej+22/izJ3oMaMISfQoRLZbLHhBZBu1UmdfrXOrSEg+ONrIWPhCbfRYSKA4A==" saltValue="YncKI9c47g7PjYkqKiko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1321</v>
      </c>
      <c r="G55" s="352">
        <v>1733</v>
      </c>
      <c r="H55" s="353">
        <v>1564</v>
      </c>
    </row>
    <row r="56" spans="2:8" ht="52.5" customHeight="1" x14ac:dyDescent="0.15">
      <c r="B56" s="122"/>
      <c r="C56" s="1213" t="s">
        <v>47</v>
      </c>
      <c r="D56" s="1213"/>
      <c r="E56" s="1214"/>
      <c r="F56" s="354">
        <v>275</v>
      </c>
      <c r="G56" s="354">
        <v>313</v>
      </c>
      <c r="H56" s="355">
        <v>338</v>
      </c>
    </row>
    <row r="57" spans="2:8" ht="53.25" customHeight="1" x14ac:dyDescent="0.15">
      <c r="B57" s="122"/>
      <c r="C57" s="1215" t="s">
        <v>48</v>
      </c>
      <c r="D57" s="1215"/>
      <c r="E57" s="1216"/>
      <c r="F57" s="356">
        <v>2332</v>
      </c>
      <c r="G57" s="356">
        <v>2341</v>
      </c>
      <c r="H57" s="357">
        <v>2238</v>
      </c>
    </row>
    <row r="58" spans="2:8" ht="45.75" customHeight="1" x14ac:dyDescent="0.15">
      <c r="B58" s="123"/>
      <c r="C58" s="1203" t="s">
        <v>563</v>
      </c>
      <c r="D58" s="1204"/>
      <c r="E58" s="1205"/>
      <c r="F58" s="358">
        <v>674</v>
      </c>
      <c r="G58" s="358">
        <v>681</v>
      </c>
      <c r="H58" s="359">
        <v>688</v>
      </c>
    </row>
    <row r="59" spans="2:8" ht="45.75" customHeight="1" x14ac:dyDescent="0.15">
      <c r="B59" s="123"/>
      <c r="C59" s="1203" t="s">
        <v>564</v>
      </c>
      <c r="D59" s="1204"/>
      <c r="E59" s="1205"/>
      <c r="F59" s="358">
        <v>356</v>
      </c>
      <c r="G59" s="358">
        <v>386</v>
      </c>
      <c r="H59" s="359">
        <v>441</v>
      </c>
    </row>
    <row r="60" spans="2:8" ht="45.75" customHeight="1" x14ac:dyDescent="0.15">
      <c r="B60" s="123"/>
      <c r="C60" s="1203" t="s">
        <v>565</v>
      </c>
      <c r="D60" s="1204"/>
      <c r="E60" s="1205"/>
      <c r="F60" s="358">
        <v>317</v>
      </c>
      <c r="G60" s="358">
        <v>317</v>
      </c>
      <c r="H60" s="359">
        <v>317</v>
      </c>
    </row>
    <row r="61" spans="2:8" ht="45.75" customHeight="1" x14ac:dyDescent="0.15">
      <c r="B61" s="123"/>
      <c r="C61" s="1203" t="s">
        <v>566</v>
      </c>
      <c r="D61" s="1204"/>
      <c r="E61" s="1205"/>
      <c r="F61" s="358">
        <v>203</v>
      </c>
      <c r="G61" s="358">
        <v>268</v>
      </c>
      <c r="H61" s="359">
        <v>268</v>
      </c>
    </row>
    <row r="62" spans="2:8" ht="45.75" customHeight="1" thickBot="1" x14ac:dyDescent="0.2">
      <c r="B62" s="124"/>
      <c r="C62" s="1206" t="s">
        <v>567</v>
      </c>
      <c r="D62" s="1207"/>
      <c r="E62" s="1208"/>
      <c r="F62" s="360">
        <v>475</v>
      </c>
      <c r="G62" s="360">
        <v>377</v>
      </c>
      <c r="H62" s="361">
        <v>219</v>
      </c>
    </row>
    <row r="63" spans="2:8" ht="52.5" customHeight="1" thickBot="1" x14ac:dyDescent="0.2">
      <c r="B63" s="125"/>
      <c r="C63" s="1209" t="s">
        <v>49</v>
      </c>
      <c r="D63" s="1209"/>
      <c r="E63" s="1210"/>
      <c r="F63" s="362">
        <v>3929</v>
      </c>
      <c r="G63" s="362">
        <v>4386</v>
      </c>
      <c r="H63" s="363">
        <v>4140</v>
      </c>
    </row>
    <row r="64" spans="2:8" x14ac:dyDescent="0.15"/>
  </sheetData>
  <sheetProtection algorithmName="SHA-512" hashValue="qEcoyTQQ+86tVQF/dNA0O/RsuqYHKvGSbEb4XCn59f2bdnW916gjv7+lF90fBWuA32TAYAaMdTtVw4DsDZHdiQ==" saltValue="RUPz95wrP5kUFiyjiX2Y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55191</v>
      </c>
      <c r="E3" s="144"/>
      <c r="F3" s="145">
        <v>84962</v>
      </c>
      <c r="G3" s="146"/>
      <c r="H3" s="147"/>
    </row>
    <row r="4" spans="1:8" x14ac:dyDescent="0.15">
      <c r="A4" s="148"/>
      <c r="B4" s="149"/>
      <c r="C4" s="150"/>
      <c r="D4" s="151">
        <v>48800</v>
      </c>
      <c r="E4" s="152"/>
      <c r="F4" s="153">
        <v>42793</v>
      </c>
      <c r="G4" s="154"/>
      <c r="H4" s="155"/>
    </row>
    <row r="5" spans="1:8" x14ac:dyDescent="0.15">
      <c r="A5" s="136" t="s">
        <v>520</v>
      </c>
      <c r="B5" s="141"/>
      <c r="C5" s="142"/>
      <c r="D5" s="143">
        <v>93726</v>
      </c>
      <c r="E5" s="144"/>
      <c r="F5" s="145">
        <v>71279</v>
      </c>
      <c r="G5" s="146"/>
      <c r="H5" s="147"/>
    </row>
    <row r="6" spans="1:8" x14ac:dyDescent="0.15">
      <c r="A6" s="148"/>
      <c r="B6" s="149"/>
      <c r="C6" s="150"/>
      <c r="D6" s="151">
        <v>66757</v>
      </c>
      <c r="E6" s="152"/>
      <c r="F6" s="153">
        <v>36731</v>
      </c>
      <c r="G6" s="154"/>
      <c r="H6" s="155"/>
    </row>
    <row r="7" spans="1:8" x14ac:dyDescent="0.15">
      <c r="A7" s="136" t="s">
        <v>521</v>
      </c>
      <c r="B7" s="141"/>
      <c r="C7" s="142"/>
      <c r="D7" s="143">
        <v>102052</v>
      </c>
      <c r="E7" s="144"/>
      <c r="F7" s="145">
        <v>74994</v>
      </c>
      <c r="G7" s="146"/>
      <c r="H7" s="147"/>
    </row>
    <row r="8" spans="1:8" x14ac:dyDescent="0.15">
      <c r="A8" s="148"/>
      <c r="B8" s="149"/>
      <c r="C8" s="150"/>
      <c r="D8" s="151">
        <v>77573</v>
      </c>
      <c r="E8" s="152"/>
      <c r="F8" s="153">
        <v>36188</v>
      </c>
      <c r="G8" s="154"/>
      <c r="H8" s="155"/>
    </row>
    <row r="9" spans="1:8" x14ac:dyDescent="0.15">
      <c r="A9" s="136" t="s">
        <v>522</v>
      </c>
      <c r="B9" s="141"/>
      <c r="C9" s="142"/>
      <c r="D9" s="143">
        <v>14410</v>
      </c>
      <c r="E9" s="144"/>
      <c r="F9" s="145">
        <v>71849</v>
      </c>
      <c r="G9" s="146"/>
      <c r="H9" s="147"/>
    </row>
    <row r="10" spans="1:8" x14ac:dyDescent="0.15">
      <c r="A10" s="148"/>
      <c r="B10" s="149"/>
      <c r="C10" s="150"/>
      <c r="D10" s="151">
        <v>12535</v>
      </c>
      <c r="E10" s="152"/>
      <c r="F10" s="153">
        <v>36144</v>
      </c>
      <c r="G10" s="154"/>
      <c r="H10" s="155"/>
    </row>
    <row r="11" spans="1:8" x14ac:dyDescent="0.15">
      <c r="A11" s="136" t="s">
        <v>523</v>
      </c>
      <c r="B11" s="141"/>
      <c r="C11" s="142"/>
      <c r="D11" s="143">
        <v>28960</v>
      </c>
      <c r="E11" s="144"/>
      <c r="F11" s="145">
        <v>82962</v>
      </c>
      <c r="G11" s="146"/>
      <c r="H11" s="147"/>
    </row>
    <row r="12" spans="1:8" x14ac:dyDescent="0.15">
      <c r="A12" s="148"/>
      <c r="B12" s="149"/>
      <c r="C12" s="156"/>
      <c r="D12" s="151">
        <v>17266</v>
      </c>
      <c r="E12" s="152"/>
      <c r="F12" s="153">
        <v>42835</v>
      </c>
      <c r="G12" s="154"/>
      <c r="H12" s="155"/>
    </row>
    <row r="13" spans="1:8" x14ac:dyDescent="0.15">
      <c r="A13" s="136"/>
      <c r="B13" s="141"/>
      <c r="C13" s="157"/>
      <c r="D13" s="158">
        <v>58868</v>
      </c>
      <c r="E13" s="159"/>
      <c r="F13" s="160">
        <v>77209</v>
      </c>
      <c r="G13" s="161"/>
      <c r="H13" s="147"/>
    </row>
    <row r="14" spans="1:8" x14ac:dyDescent="0.15">
      <c r="A14" s="148"/>
      <c r="B14" s="149"/>
      <c r="C14" s="150"/>
      <c r="D14" s="151">
        <v>44586</v>
      </c>
      <c r="E14" s="152"/>
      <c r="F14" s="153">
        <v>38938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8.7100000000000009</v>
      </c>
      <c r="C19" s="162">
        <f>ROUND(VALUE(SUBSTITUTE(実質収支比率等に係る経年分析!G$48,"▲","-")),2)</f>
        <v>11.58</v>
      </c>
      <c r="D19" s="162">
        <f>ROUND(VALUE(SUBSTITUTE(実質収支比率等に係る経年分析!H$48,"▲","-")),2)</f>
        <v>10.38</v>
      </c>
      <c r="E19" s="162">
        <f>ROUND(VALUE(SUBSTITUTE(実質収支比率等に係る経年分析!I$48,"▲","-")),2)</f>
        <v>9.92</v>
      </c>
      <c r="F19" s="162">
        <f>ROUND(VALUE(SUBSTITUTE(実質収支比率等に係る経年分析!J$48,"▲","-")),2)</f>
        <v>12.11</v>
      </c>
    </row>
    <row r="20" spans="1:11" x14ac:dyDescent="0.15">
      <c r="A20" s="162" t="s">
        <v>53</v>
      </c>
      <c r="B20" s="162">
        <f>ROUND(VALUE(SUBSTITUTE(実質収支比率等に係る経年分析!F$47,"▲","-")),2)</f>
        <v>20.6</v>
      </c>
      <c r="C20" s="162">
        <f>ROUND(VALUE(SUBSTITUTE(実質収支比率等に係る経年分析!G$47,"▲","-")),2)</f>
        <v>18.14</v>
      </c>
      <c r="D20" s="162">
        <f>ROUND(VALUE(SUBSTITUTE(実質収支比率等に係る経年分析!H$47,"▲","-")),2)</f>
        <v>16.39</v>
      </c>
      <c r="E20" s="162">
        <f>ROUND(VALUE(SUBSTITUTE(実質収支比率等に係る経年分析!I$47,"▲","-")),2)</f>
        <v>21.4</v>
      </c>
      <c r="F20" s="162">
        <f>ROUND(VALUE(SUBSTITUTE(実質収支比率等に係る経年分析!J$47,"▲","-")),2)</f>
        <v>18.86</v>
      </c>
    </row>
    <row r="21" spans="1:11" x14ac:dyDescent="0.15">
      <c r="A21" s="162" t="s">
        <v>54</v>
      </c>
      <c r="B21" s="162">
        <f>IF(ISNUMBER(VALUE(SUBSTITUTE(実質収支比率等に係る経年分析!F$49,"▲","-"))),ROUND(VALUE(SUBSTITUTE(実質収支比率等に係る経年分析!F$49,"▲","-")),2),NA())</f>
        <v>0.67</v>
      </c>
      <c r="C21" s="162">
        <f>IF(ISNUMBER(VALUE(SUBSTITUTE(実質収支比率等に係る経年分析!G$49,"▲","-"))),ROUND(VALUE(SUBSTITUTE(実質収支比率等に係る経年分析!G$49,"▲","-")),2),NA())</f>
        <v>1.74</v>
      </c>
      <c r="D21" s="162">
        <f>IF(ISNUMBER(VALUE(SUBSTITUTE(実質収支比率等に係る経年分析!H$49,"▲","-"))),ROUND(VALUE(SUBSTITUTE(実質収支比率等に係る経年分析!H$49,"▲","-")),2),NA())</f>
        <v>-4.1399999999999997</v>
      </c>
      <c r="E21" s="162">
        <f>IF(ISNUMBER(VALUE(SUBSTITUTE(実質収支比率等に係る経年分析!I$49,"▲","-"))),ROUND(VALUE(SUBSTITUTE(実質収支比率等に係る経年分析!I$49,"▲","-")),2),NA())</f>
        <v>4.66</v>
      </c>
      <c r="F21" s="162">
        <f>IF(ISNUMBER(VALUE(SUBSTITUTE(実質収支比率等に係る経年分析!J$49,"▲","-"))),ROUND(VALUE(SUBSTITUTE(実質収支比率等に係る経年分析!J$49,"▲","-")),2),NA())</f>
        <v>0.39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善通寺市特別会計介護予防サービス</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善通寺市特別会計後期高齢者医療</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善通寺市特別会計太陽光発電</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15">
      <c r="A33" s="163" t="str">
        <f>IF(連結実質赤字比率に係る赤字・黒字の構成分析!C$37="",NA(),連結実質赤字比率に係る赤字・黒字の構成分析!C$37)</f>
        <v>善通寺市特別会計国民健康保険</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0.22</v>
      </c>
    </row>
    <row r="34" spans="1:16" x14ac:dyDescent="0.15">
      <c r="A34" s="163" t="str">
        <f>IF(連結実質赤字比率に係る赤字・黒字の構成分析!C$36="",NA(),連結実質赤字比率に係る赤字・黒字の構成分析!C$36)</f>
        <v>善通寺市特別会計介護保険</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0.47</v>
      </c>
    </row>
    <row r="35" spans="1:16" x14ac:dyDescent="0.15">
      <c r="A35" s="163" t="str">
        <f>IF(連結実質赤字比率に係る赤字・黒字の構成分析!C$35="",NA(),連結実質赤字比率に係る赤字・黒字の構成分析!C$35)</f>
        <v>善通寺市下水道事業会計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1.47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2.16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2.4700000000000002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2.31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2.0499999999999998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8.7100000000000009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11.58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10.38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1077</v>
      </c>
      <c r="E42" s="164"/>
      <c r="F42" s="164"/>
      <c r="G42" s="164">
        <f>'実質公債費比率（分子）の構造'!L$52</f>
        <v>1081</v>
      </c>
      <c r="H42" s="164"/>
      <c r="I42" s="164"/>
      <c r="J42" s="164">
        <f>'実質公債費比率（分子）の構造'!M$52</f>
        <v>1104</v>
      </c>
      <c r="K42" s="164"/>
      <c r="L42" s="164"/>
      <c r="M42" s="164">
        <f>'実質公債費比率（分子）の構造'!N$52</f>
        <v>1071</v>
      </c>
      <c r="N42" s="164"/>
      <c r="O42" s="164"/>
      <c r="P42" s="164">
        <f>'実質公債費比率（分子）の構造'!O$52</f>
        <v>1046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2</v>
      </c>
      <c r="F44" s="164"/>
      <c r="G44" s="164"/>
      <c r="H44" s="164">
        <f>'実質公債費比率（分子）の構造'!M$50</f>
        <v>3</v>
      </c>
      <c r="I44" s="164"/>
      <c r="J44" s="164"/>
      <c r="K44" s="164">
        <f>'実質公債費比率（分子）の構造'!N$50</f>
        <v>5</v>
      </c>
      <c r="L44" s="164"/>
      <c r="M44" s="164"/>
      <c r="N44" s="164">
        <f>'実質公債費比率（分子）の構造'!O$50</f>
        <v>2</v>
      </c>
      <c r="O44" s="164"/>
      <c r="P44" s="164"/>
    </row>
    <row r="45" spans="1:16" x14ac:dyDescent="0.15">
      <c r="A45" s="164" t="s">
        <v>63</v>
      </c>
      <c r="B45" s="164">
        <f>'実質公債費比率（分子）の構造'!K$49</f>
        <v>14</v>
      </c>
      <c r="C45" s="164"/>
      <c r="D45" s="164"/>
      <c r="E45" s="164">
        <f>'実質公債費比率（分子）の構造'!L$49</f>
        <v>13</v>
      </c>
      <c r="F45" s="164"/>
      <c r="G45" s="164"/>
      <c r="H45" s="164">
        <f>'実質公債費比率（分子）の構造'!M$49</f>
        <v>15</v>
      </c>
      <c r="I45" s="164"/>
      <c r="J45" s="164"/>
      <c r="K45" s="164">
        <f>'実質公債費比率（分子）の構造'!N$49</f>
        <v>13</v>
      </c>
      <c r="L45" s="164"/>
      <c r="M45" s="164"/>
      <c r="N45" s="164">
        <f>'実質公債費比率（分子）の構造'!O$49</f>
        <v>14</v>
      </c>
      <c r="O45" s="164"/>
      <c r="P45" s="164"/>
    </row>
    <row r="46" spans="1:16" x14ac:dyDescent="0.15">
      <c r="A46" s="164" t="s">
        <v>64</v>
      </c>
      <c r="B46" s="164">
        <f>'実質公債費比率（分子）の構造'!K$48</f>
        <v>463</v>
      </c>
      <c r="C46" s="164"/>
      <c r="D46" s="164"/>
      <c r="E46" s="164">
        <f>'実質公債費比率（分子）の構造'!L$48</f>
        <v>455</v>
      </c>
      <c r="F46" s="164"/>
      <c r="G46" s="164"/>
      <c r="H46" s="164">
        <f>'実質公債費比率（分子）の構造'!M$48</f>
        <v>407</v>
      </c>
      <c r="I46" s="164"/>
      <c r="J46" s="164"/>
      <c r="K46" s="164">
        <f>'実質公債費比率（分子）の構造'!N$48</f>
        <v>393</v>
      </c>
      <c r="L46" s="164"/>
      <c r="M46" s="164"/>
      <c r="N46" s="164">
        <f>'実質公債費比率（分子）の構造'!O$48</f>
        <v>353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1028</v>
      </c>
      <c r="C49" s="164"/>
      <c r="D49" s="164"/>
      <c r="E49" s="164">
        <f>'実質公債費比率（分子）の構造'!L$45</f>
        <v>1032</v>
      </c>
      <c r="F49" s="164"/>
      <c r="G49" s="164"/>
      <c r="H49" s="164">
        <f>'実質公債費比率（分子）の構造'!M$45</f>
        <v>1080</v>
      </c>
      <c r="I49" s="164"/>
      <c r="J49" s="164"/>
      <c r="K49" s="164">
        <f>'実質公債費比率（分子）の構造'!N$45</f>
        <v>1090</v>
      </c>
      <c r="L49" s="164"/>
      <c r="M49" s="164"/>
      <c r="N49" s="164">
        <f>'実質公債費比率（分子）の構造'!O$45</f>
        <v>1033</v>
      </c>
      <c r="O49" s="164"/>
      <c r="P49" s="164"/>
    </row>
    <row r="50" spans="1:16" x14ac:dyDescent="0.15">
      <c r="A50" s="164" t="s">
        <v>67</v>
      </c>
      <c r="B50" s="164" t="e">
        <f>NA()</f>
        <v>#N/A</v>
      </c>
      <c r="C50" s="164">
        <f>IF(ISNUMBER('実質公債費比率（分子）の構造'!K$53),'実質公債費比率（分子）の構造'!K$53,NA())</f>
        <v>428</v>
      </c>
      <c r="D50" s="164" t="e">
        <f>NA()</f>
        <v>#N/A</v>
      </c>
      <c r="E50" s="164" t="e">
        <f>NA()</f>
        <v>#N/A</v>
      </c>
      <c r="F50" s="164">
        <f>IF(ISNUMBER('実質公債費比率（分子）の構造'!L$53),'実質公債費比率（分子）の構造'!L$53,NA())</f>
        <v>421</v>
      </c>
      <c r="G50" s="164" t="e">
        <f>NA()</f>
        <v>#N/A</v>
      </c>
      <c r="H50" s="164" t="e">
        <f>NA()</f>
        <v>#N/A</v>
      </c>
      <c r="I50" s="164">
        <f>IF(ISNUMBER('実質公債費比率（分子）の構造'!M$53),'実質公債費比率（分子）の構造'!M$53,NA())</f>
        <v>401</v>
      </c>
      <c r="J50" s="164" t="e">
        <f>NA()</f>
        <v>#N/A</v>
      </c>
      <c r="K50" s="164" t="e">
        <f>NA()</f>
        <v>#N/A</v>
      </c>
      <c r="L50" s="164">
        <f>IF(ISNUMBER('実質公債費比率（分子）の構造'!N$53),'実質公債費比率（分子）の構造'!N$53,NA())</f>
        <v>430</v>
      </c>
      <c r="M50" s="164" t="e">
        <f>NA()</f>
        <v>#N/A</v>
      </c>
      <c r="N50" s="164" t="e">
        <f>NA()</f>
        <v>#N/A</v>
      </c>
      <c r="O50" s="164">
        <f>IF(ISNUMBER('実質公債費比率（分子）の構造'!O$53),'実質公債費比率（分子）の構造'!O$53,NA())</f>
        <v>356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10697</v>
      </c>
      <c r="E56" s="163"/>
      <c r="F56" s="163"/>
      <c r="G56" s="163">
        <f>'将来負担比率（分子）の構造'!J$52</f>
        <v>10667</v>
      </c>
      <c r="H56" s="163"/>
      <c r="I56" s="163"/>
      <c r="J56" s="163">
        <f>'将来負担比率（分子）の構造'!K$52</f>
        <v>9976</v>
      </c>
      <c r="K56" s="163"/>
      <c r="L56" s="163"/>
      <c r="M56" s="163">
        <f>'将来負担比率（分子）の構造'!L$52</f>
        <v>9239</v>
      </c>
      <c r="N56" s="163"/>
      <c r="O56" s="163"/>
      <c r="P56" s="163">
        <f>'将来負担比率（分子）の構造'!M$52</f>
        <v>8420</v>
      </c>
    </row>
    <row r="57" spans="1:16" x14ac:dyDescent="0.15">
      <c r="A57" s="163" t="s">
        <v>42</v>
      </c>
      <c r="B57" s="163"/>
      <c r="C57" s="163"/>
      <c r="D57" s="163">
        <f>'将来負担比率（分子）の構造'!I$51</f>
        <v>1178</v>
      </c>
      <c r="E57" s="163"/>
      <c r="F57" s="163"/>
      <c r="G57" s="163">
        <f>'将来負担比率（分子）の構造'!J$51</f>
        <v>1065</v>
      </c>
      <c r="H57" s="163"/>
      <c r="I57" s="163"/>
      <c r="J57" s="163">
        <f>'将来負担比率（分子）の構造'!K$51</f>
        <v>1008</v>
      </c>
      <c r="K57" s="163"/>
      <c r="L57" s="163"/>
      <c r="M57" s="163">
        <f>'将来負担比率（分子）の構造'!L$51</f>
        <v>735</v>
      </c>
      <c r="N57" s="163"/>
      <c r="O57" s="163"/>
      <c r="P57" s="163">
        <f>'将来負担比率（分子）の構造'!M$51</f>
        <v>678</v>
      </c>
    </row>
    <row r="58" spans="1:16" x14ac:dyDescent="0.15">
      <c r="A58" s="163" t="s">
        <v>41</v>
      </c>
      <c r="B58" s="163"/>
      <c r="C58" s="163"/>
      <c r="D58" s="163">
        <f>'将来負担比率（分子）の構造'!I$50</f>
        <v>6200</v>
      </c>
      <c r="E58" s="163"/>
      <c r="F58" s="163"/>
      <c r="G58" s="163">
        <f>'将来負担比率（分子）の構造'!J$50</f>
        <v>5434</v>
      </c>
      <c r="H58" s="163"/>
      <c r="I58" s="163"/>
      <c r="J58" s="163">
        <f>'将来負担比率（分子）の構造'!K$50</f>
        <v>4723</v>
      </c>
      <c r="K58" s="163"/>
      <c r="L58" s="163"/>
      <c r="M58" s="163">
        <f>'将来負担比率（分子）の構造'!L$50</f>
        <v>5105</v>
      </c>
      <c r="N58" s="163"/>
      <c r="O58" s="163"/>
      <c r="P58" s="163">
        <f>'将来負担比率（分子）の構造'!M$50</f>
        <v>4880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103</v>
      </c>
      <c r="C61" s="163"/>
      <c r="D61" s="163"/>
      <c r="E61" s="163">
        <f>'将来負担比率（分子）の構造'!J$46</f>
        <v>98</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1939</v>
      </c>
      <c r="C62" s="163"/>
      <c r="D62" s="163"/>
      <c r="E62" s="163">
        <f>'将来負担比率（分子）の構造'!J$45</f>
        <v>1873</v>
      </c>
      <c r="F62" s="163"/>
      <c r="G62" s="163"/>
      <c r="H62" s="163">
        <f>'将来負担比率（分子）の構造'!K$45</f>
        <v>1721</v>
      </c>
      <c r="I62" s="163"/>
      <c r="J62" s="163"/>
      <c r="K62" s="163">
        <f>'将来負担比率（分子）の構造'!L$45</f>
        <v>1872</v>
      </c>
      <c r="L62" s="163"/>
      <c r="M62" s="163"/>
      <c r="N62" s="163">
        <f>'将来負担比率（分子）の構造'!M$45</f>
        <v>1834</v>
      </c>
      <c r="O62" s="163"/>
      <c r="P62" s="163"/>
    </row>
    <row r="63" spans="1:16" x14ac:dyDescent="0.15">
      <c r="A63" s="163" t="s">
        <v>34</v>
      </c>
      <c r="B63" s="163">
        <f>'将来負担比率（分子）の構造'!I$44</f>
        <v>95</v>
      </c>
      <c r="C63" s="163"/>
      <c r="D63" s="163"/>
      <c r="E63" s="163">
        <f>'将来負担比率（分子）の構造'!J$44</f>
        <v>80</v>
      </c>
      <c r="F63" s="163"/>
      <c r="G63" s="163"/>
      <c r="H63" s="163">
        <f>'将来負担比率（分子）の構造'!K$44</f>
        <v>67</v>
      </c>
      <c r="I63" s="163"/>
      <c r="J63" s="163"/>
      <c r="K63" s="163">
        <f>'将来負担比率（分子）の構造'!L$44</f>
        <v>54</v>
      </c>
      <c r="L63" s="163"/>
      <c r="M63" s="163"/>
      <c r="N63" s="163">
        <f>'将来負担比率（分子）の構造'!M$44</f>
        <v>42</v>
      </c>
      <c r="O63" s="163"/>
      <c r="P63" s="163"/>
    </row>
    <row r="64" spans="1:16" x14ac:dyDescent="0.15">
      <c r="A64" s="163" t="s">
        <v>33</v>
      </c>
      <c r="B64" s="163">
        <f>'将来負担比率（分子）の構造'!I$43</f>
        <v>4185</v>
      </c>
      <c r="C64" s="163"/>
      <c r="D64" s="163"/>
      <c r="E64" s="163">
        <f>'将来負担比率（分子）の構造'!J$43</f>
        <v>3956</v>
      </c>
      <c r="F64" s="163"/>
      <c r="G64" s="163"/>
      <c r="H64" s="163">
        <f>'将来負担比率（分子）の構造'!K$43</f>
        <v>3544</v>
      </c>
      <c r="I64" s="163"/>
      <c r="J64" s="163"/>
      <c r="K64" s="163">
        <f>'将来負担比率（分子）の構造'!L$43</f>
        <v>3119</v>
      </c>
      <c r="L64" s="163"/>
      <c r="M64" s="163"/>
      <c r="N64" s="163">
        <f>'将来負担比率（分子）の構造'!M$43</f>
        <v>2658</v>
      </c>
      <c r="O64" s="163"/>
      <c r="P64" s="163"/>
    </row>
    <row r="65" spans="1:16" x14ac:dyDescent="0.15">
      <c r="A65" s="163" t="s">
        <v>32</v>
      </c>
      <c r="B65" s="163">
        <f>'将来負担比率（分子）の構造'!I$42</f>
        <v>330</v>
      </c>
      <c r="C65" s="163"/>
      <c r="D65" s="163"/>
      <c r="E65" s="163">
        <f>'将来負担比率（分子）の構造'!J$42</f>
        <v>336</v>
      </c>
      <c r="F65" s="163"/>
      <c r="G65" s="163"/>
      <c r="H65" s="163">
        <f>'将来負担比率（分子）の構造'!K$42</f>
        <v>309</v>
      </c>
      <c r="I65" s="163"/>
      <c r="J65" s="163"/>
      <c r="K65" s="163">
        <f>'将来負担比率（分子）の構造'!L$42</f>
        <v>257</v>
      </c>
      <c r="L65" s="163"/>
      <c r="M65" s="163"/>
      <c r="N65" s="163">
        <f>'将来負担比率（分子）の構造'!M$42</f>
        <v>232</v>
      </c>
      <c r="O65" s="163"/>
      <c r="P65" s="163"/>
    </row>
    <row r="66" spans="1:16" x14ac:dyDescent="0.15">
      <c r="A66" s="163" t="s">
        <v>31</v>
      </c>
      <c r="B66" s="163">
        <f>'将来負担比率（分子）の構造'!I$41</f>
        <v>11368</v>
      </c>
      <c r="C66" s="163"/>
      <c r="D66" s="163"/>
      <c r="E66" s="163">
        <f>'将来負担比率（分子）の構造'!J$41</f>
        <v>11824</v>
      </c>
      <c r="F66" s="163"/>
      <c r="G66" s="163"/>
      <c r="H66" s="163">
        <f>'将来負担比率（分子）の構造'!K$41</f>
        <v>12384</v>
      </c>
      <c r="I66" s="163"/>
      <c r="J66" s="163"/>
      <c r="K66" s="163">
        <f>'将来負担比率（分子）の構造'!L$41</f>
        <v>11515</v>
      </c>
      <c r="L66" s="163"/>
      <c r="M66" s="163"/>
      <c r="N66" s="163">
        <f>'将来負担比率（分子）の構造'!M$41</f>
        <v>10963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1000</v>
      </c>
      <c r="G67" s="163" t="e">
        <f>NA()</f>
        <v>#N/A</v>
      </c>
      <c r="H67" s="163" t="e">
        <f>NA()</f>
        <v>#N/A</v>
      </c>
      <c r="I67" s="163">
        <f>IF(ISNUMBER('将来負担比率（分子）の構造'!K$53), IF('将来負担比率（分子）の構造'!K$53 &lt; 0, 0, '将来負担比率（分子）の構造'!K$53), NA())</f>
        <v>2318</v>
      </c>
      <c r="J67" s="163" t="e">
        <f>NA()</f>
        <v>#N/A</v>
      </c>
      <c r="K67" s="163" t="e">
        <f>NA()</f>
        <v>#N/A</v>
      </c>
      <c r="L67" s="163">
        <f>IF(ISNUMBER('将来負担比率（分子）の構造'!L$53), IF('将来負担比率（分子）の構造'!L$53 &lt; 0, 0, '将来負担比率（分子）の構造'!L$53), NA())</f>
        <v>1739</v>
      </c>
      <c r="M67" s="163" t="e">
        <f>NA()</f>
        <v>#N/A</v>
      </c>
      <c r="N67" s="163" t="e">
        <f>NA()</f>
        <v>#N/A</v>
      </c>
      <c r="O67" s="163">
        <f>IF(ISNUMBER('将来負担比率（分子）の構造'!M$53), IF('将来負担比率（分子）の構造'!M$53 &lt; 0, 0, '将来負担比率（分子）の構造'!M$53), NA())</f>
        <v>1752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1321</v>
      </c>
      <c r="C72" s="167">
        <f>基金残高に係る経年分析!G55</f>
        <v>1733</v>
      </c>
      <c r="D72" s="167">
        <f>基金残高に係る経年分析!H55</f>
        <v>1564</v>
      </c>
    </row>
    <row r="73" spans="1:16" x14ac:dyDescent="0.15">
      <c r="A73" s="166" t="s">
        <v>74</v>
      </c>
      <c r="B73" s="167">
        <f>基金残高に係る経年分析!F56</f>
        <v>275</v>
      </c>
      <c r="C73" s="167">
        <f>基金残高に係る経年分析!G56</f>
        <v>313</v>
      </c>
      <c r="D73" s="167">
        <f>基金残高に係る経年分析!H56</f>
        <v>338</v>
      </c>
    </row>
    <row r="74" spans="1:16" x14ac:dyDescent="0.15">
      <c r="A74" s="166" t="s">
        <v>75</v>
      </c>
      <c r="B74" s="167">
        <f>基金残高に係る経年分析!F57</f>
        <v>2332</v>
      </c>
      <c r="C74" s="167">
        <f>基金残高に係る経年分析!G57</f>
        <v>2341</v>
      </c>
      <c r="D74" s="167">
        <f>基金残高に係る経年分析!H57</f>
        <v>2238</v>
      </c>
    </row>
  </sheetData>
  <sheetProtection algorithmName="SHA-512" hashValue="5z8FsKAUqHZpP0nJ9tCcwh8ZGmvMRrJVhVHnU2rsixNI9EQjha79U0i++TMgvVz0GK3T65myNHPAuBiw+xgqCQ==" saltValue="Slm+MGmqp+pfwjjWPRaX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3600164</v>
      </c>
      <c r="S5" s="613"/>
      <c r="T5" s="613"/>
      <c r="U5" s="613"/>
      <c r="V5" s="613"/>
      <c r="W5" s="613"/>
      <c r="X5" s="613"/>
      <c r="Y5" s="614"/>
      <c r="Z5" s="615">
        <v>21.9</v>
      </c>
      <c r="AA5" s="615"/>
      <c r="AB5" s="615"/>
      <c r="AC5" s="615"/>
      <c r="AD5" s="616">
        <v>3490978</v>
      </c>
      <c r="AE5" s="616"/>
      <c r="AF5" s="616"/>
      <c r="AG5" s="616"/>
      <c r="AH5" s="616"/>
      <c r="AI5" s="616"/>
      <c r="AJ5" s="616"/>
      <c r="AK5" s="616"/>
      <c r="AL5" s="617">
        <v>41.2</v>
      </c>
      <c r="AM5" s="618"/>
      <c r="AN5" s="618"/>
      <c r="AO5" s="619"/>
      <c r="AP5" s="609" t="s">
        <v>216</v>
      </c>
      <c r="AQ5" s="610"/>
      <c r="AR5" s="610"/>
      <c r="AS5" s="610"/>
      <c r="AT5" s="610"/>
      <c r="AU5" s="610"/>
      <c r="AV5" s="610"/>
      <c r="AW5" s="610"/>
      <c r="AX5" s="610"/>
      <c r="AY5" s="610"/>
      <c r="AZ5" s="610"/>
      <c r="BA5" s="610"/>
      <c r="BB5" s="610"/>
      <c r="BC5" s="610"/>
      <c r="BD5" s="610"/>
      <c r="BE5" s="610"/>
      <c r="BF5" s="611"/>
      <c r="BG5" s="623">
        <v>3490978</v>
      </c>
      <c r="BH5" s="624"/>
      <c r="BI5" s="624"/>
      <c r="BJ5" s="624"/>
      <c r="BK5" s="624"/>
      <c r="BL5" s="624"/>
      <c r="BM5" s="624"/>
      <c r="BN5" s="625"/>
      <c r="BO5" s="626">
        <v>97</v>
      </c>
      <c r="BP5" s="626"/>
      <c r="BQ5" s="626"/>
      <c r="BR5" s="626"/>
      <c r="BS5" s="627">
        <v>47871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109277</v>
      </c>
      <c r="S6" s="624"/>
      <c r="T6" s="624"/>
      <c r="U6" s="624"/>
      <c r="V6" s="624"/>
      <c r="W6" s="624"/>
      <c r="X6" s="624"/>
      <c r="Y6" s="625"/>
      <c r="Z6" s="626">
        <v>0.7</v>
      </c>
      <c r="AA6" s="626"/>
      <c r="AB6" s="626"/>
      <c r="AC6" s="626"/>
      <c r="AD6" s="627">
        <v>109277</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3490978</v>
      </c>
      <c r="BH6" s="624"/>
      <c r="BI6" s="624"/>
      <c r="BJ6" s="624"/>
      <c r="BK6" s="624"/>
      <c r="BL6" s="624"/>
      <c r="BM6" s="624"/>
      <c r="BN6" s="625"/>
      <c r="BO6" s="626">
        <v>97</v>
      </c>
      <c r="BP6" s="626"/>
      <c r="BQ6" s="626"/>
      <c r="BR6" s="626"/>
      <c r="BS6" s="627">
        <v>47871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177569</v>
      </c>
      <c r="CS6" s="624"/>
      <c r="CT6" s="624"/>
      <c r="CU6" s="624"/>
      <c r="CV6" s="624"/>
      <c r="CW6" s="624"/>
      <c r="CX6" s="624"/>
      <c r="CY6" s="625"/>
      <c r="CZ6" s="617">
        <v>1.2</v>
      </c>
      <c r="DA6" s="618"/>
      <c r="DB6" s="618"/>
      <c r="DC6" s="634"/>
      <c r="DD6" s="632" t="s">
        <v>121</v>
      </c>
      <c r="DE6" s="624"/>
      <c r="DF6" s="624"/>
      <c r="DG6" s="624"/>
      <c r="DH6" s="624"/>
      <c r="DI6" s="624"/>
      <c r="DJ6" s="624"/>
      <c r="DK6" s="624"/>
      <c r="DL6" s="624"/>
      <c r="DM6" s="624"/>
      <c r="DN6" s="624"/>
      <c r="DO6" s="624"/>
      <c r="DP6" s="625"/>
      <c r="DQ6" s="632">
        <v>177564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3442</v>
      </c>
      <c r="S7" s="624"/>
      <c r="T7" s="624"/>
      <c r="U7" s="624"/>
      <c r="V7" s="624"/>
      <c r="W7" s="624"/>
      <c r="X7" s="624"/>
      <c r="Y7" s="625"/>
      <c r="Z7" s="626">
        <v>0</v>
      </c>
      <c r="AA7" s="626"/>
      <c r="AB7" s="626"/>
      <c r="AC7" s="626"/>
      <c r="AD7" s="627">
        <v>3442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1578265</v>
      </c>
      <c r="BH7" s="624"/>
      <c r="BI7" s="624"/>
      <c r="BJ7" s="624"/>
      <c r="BK7" s="624"/>
      <c r="BL7" s="624"/>
      <c r="BM7" s="624"/>
      <c r="BN7" s="625"/>
      <c r="BO7" s="626">
        <v>43.8</v>
      </c>
      <c r="BP7" s="626"/>
      <c r="BQ7" s="626"/>
      <c r="BR7" s="626"/>
      <c r="BS7" s="627">
        <v>47871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2773690</v>
      </c>
      <c r="CS7" s="624"/>
      <c r="CT7" s="624"/>
      <c r="CU7" s="624"/>
      <c r="CV7" s="624"/>
      <c r="CW7" s="624"/>
      <c r="CX7" s="624"/>
      <c r="CY7" s="625"/>
      <c r="CZ7" s="626">
        <v>18</v>
      </c>
      <c r="DA7" s="626"/>
      <c r="DB7" s="626"/>
      <c r="DC7" s="626"/>
      <c r="DD7" s="632">
        <v>9130</v>
      </c>
      <c r="DE7" s="624"/>
      <c r="DF7" s="624"/>
      <c r="DG7" s="624"/>
      <c r="DH7" s="624"/>
      <c r="DI7" s="624"/>
      <c r="DJ7" s="624"/>
      <c r="DK7" s="624"/>
      <c r="DL7" s="624"/>
      <c r="DM7" s="624"/>
      <c r="DN7" s="624"/>
      <c r="DO7" s="624"/>
      <c r="DP7" s="625"/>
      <c r="DQ7" s="632">
        <v>2020743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45526</v>
      </c>
      <c r="S8" s="624"/>
      <c r="T8" s="624"/>
      <c r="U8" s="624"/>
      <c r="V8" s="624"/>
      <c r="W8" s="624"/>
      <c r="X8" s="624"/>
      <c r="Y8" s="625"/>
      <c r="Z8" s="626">
        <v>0.3</v>
      </c>
      <c r="AA8" s="626"/>
      <c r="AB8" s="626"/>
      <c r="AC8" s="626"/>
      <c r="AD8" s="627">
        <v>45526</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49064</v>
      </c>
      <c r="BH8" s="624"/>
      <c r="BI8" s="624"/>
      <c r="BJ8" s="624"/>
      <c r="BK8" s="624"/>
      <c r="BL8" s="624"/>
      <c r="BM8" s="624"/>
      <c r="BN8" s="625"/>
      <c r="BO8" s="626">
        <v>1.4</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5919028</v>
      </c>
      <c r="CS8" s="624"/>
      <c r="CT8" s="624"/>
      <c r="CU8" s="624"/>
      <c r="CV8" s="624"/>
      <c r="CW8" s="624"/>
      <c r="CX8" s="624"/>
      <c r="CY8" s="625"/>
      <c r="CZ8" s="626">
        <v>38.4</v>
      </c>
      <c r="DA8" s="626"/>
      <c r="DB8" s="626"/>
      <c r="DC8" s="626"/>
      <c r="DD8" s="632">
        <v>14481</v>
      </c>
      <c r="DE8" s="624"/>
      <c r="DF8" s="624"/>
      <c r="DG8" s="624"/>
      <c r="DH8" s="624"/>
      <c r="DI8" s="624"/>
      <c r="DJ8" s="624"/>
      <c r="DK8" s="624"/>
      <c r="DL8" s="624"/>
      <c r="DM8" s="624"/>
      <c r="DN8" s="624"/>
      <c r="DO8" s="624"/>
      <c r="DP8" s="625"/>
      <c r="DQ8" s="632">
        <v>3088192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59222</v>
      </c>
      <c r="S9" s="624"/>
      <c r="T9" s="624"/>
      <c r="U9" s="624"/>
      <c r="V9" s="624"/>
      <c r="W9" s="624"/>
      <c r="X9" s="624"/>
      <c r="Y9" s="625"/>
      <c r="Z9" s="626">
        <v>0.4</v>
      </c>
      <c r="AA9" s="626"/>
      <c r="AB9" s="626"/>
      <c r="AC9" s="626"/>
      <c r="AD9" s="627">
        <v>59222</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1316770</v>
      </c>
      <c r="BH9" s="624"/>
      <c r="BI9" s="624"/>
      <c r="BJ9" s="624"/>
      <c r="BK9" s="624"/>
      <c r="BL9" s="624"/>
      <c r="BM9" s="624"/>
      <c r="BN9" s="625"/>
      <c r="BO9" s="626">
        <v>36.6</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982721</v>
      </c>
      <c r="CS9" s="624"/>
      <c r="CT9" s="624"/>
      <c r="CU9" s="624"/>
      <c r="CV9" s="624"/>
      <c r="CW9" s="624"/>
      <c r="CX9" s="624"/>
      <c r="CY9" s="625"/>
      <c r="CZ9" s="626">
        <v>6.4</v>
      </c>
      <c r="DA9" s="626"/>
      <c r="DB9" s="626"/>
      <c r="DC9" s="626"/>
      <c r="DD9" s="632">
        <v>30578</v>
      </c>
      <c r="DE9" s="624"/>
      <c r="DF9" s="624"/>
      <c r="DG9" s="624"/>
      <c r="DH9" s="624"/>
      <c r="DI9" s="624"/>
      <c r="DJ9" s="624"/>
      <c r="DK9" s="624"/>
      <c r="DL9" s="624"/>
      <c r="DM9" s="624"/>
      <c r="DN9" s="624"/>
      <c r="DO9" s="624"/>
      <c r="DP9" s="625"/>
      <c r="DQ9" s="632">
        <v>756275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108908</v>
      </c>
      <c r="BH10" s="624"/>
      <c r="BI10" s="624"/>
      <c r="BJ10" s="624"/>
      <c r="BK10" s="624"/>
      <c r="BL10" s="624"/>
      <c r="BM10" s="624"/>
      <c r="BN10" s="625"/>
      <c r="BO10" s="626">
        <v>3</v>
      </c>
      <c r="BP10" s="626"/>
      <c r="BQ10" s="626"/>
      <c r="BR10" s="626"/>
      <c r="BS10" s="627">
        <v>18289</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127754</v>
      </c>
      <c r="CS10" s="624"/>
      <c r="CT10" s="624"/>
      <c r="CU10" s="624"/>
      <c r="CV10" s="624"/>
      <c r="CW10" s="624"/>
      <c r="CX10" s="624"/>
      <c r="CY10" s="625"/>
      <c r="CZ10" s="626">
        <v>0.8</v>
      </c>
      <c r="DA10" s="626"/>
      <c r="DB10" s="626"/>
      <c r="DC10" s="626"/>
      <c r="DD10" s="632" t="s">
        <v>121</v>
      </c>
      <c r="DE10" s="624"/>
      <c r="DF10" s="624"/>
      <c r="DG10" s="624"/>
      <c r="DH10" s="624"/>
      <c r="DI10" s="624"/>
      <c r="DJ10" s="624"/>
      <c r="DK10" s="624"/>
      <c r="DL10" s="624"/>
      <c r="DM10" s="624"/>
      <c r="DN10" s="624"/>
      <c r="DO10" s="624"/>
      <c r="DP10" s="625"/>
      <c r="DQ10" s="632">
        <v>105874</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839851</v>
      </c>
      <c r="S11" s="624"/>
      <c r="T11" s="624"/>
      <c r="U11" s="624"/>
      <c r="V11" s="624"/>
      <c r="W11" s="624"/>
      <c r="X11" s="624"/>
      <c r="Y11" s="625"/>
      <c r="Z11" s="628">
        <v>5.0999999999999996</v>
      </c>
      <c r="AA11" s="629"/>
      <c r="AB11" s="629"/>
      <c r="AC11" s="635"/>
      <c r="AD11" s="632">
        <v>839851</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103523</v>
      </c>
      <c r="BH11" s="624"/>
      <c r="BI11" s="624"/>
      <c r="BJ11" s="624"/>
      <c r="BK11" s="624"/>
      <c r="BL11" s="624"/>
      <c r="BM11" s="624"/>
      <c r="BN11" s="625"/>
      <c r="BO11" s="626">
        <v>2.9</v>
      </c>
      <c r="BP11" s="626"/>
      <c r="BQ11" s="626"/>
      <c r="BR11" s="626"/>
      <c r="BS11" s="627">
        <v>29582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389597</v>
      </c>
      <c r="CS11" s="624"/>
      <c r="CT11" s="624"/>
      <c r="CU11" s="624"/>
      <c r="CV11" s="624"/>
      <c r="CW11" s="624"/>
      <c r="CX11" s="624"/>
      <c r="CY11" s="625"/>
      <c r="CZ11" s="626">
        <v>2.5</v>
      </c>
      <c r="DA11" s="626"/>
      <c r="DB11" s="626"/>
      <c r="DC11" s="626"/>
      <c r="DD11" s="632">
        <v>160747</v>
      </c>
      <c r="DE11" s="624"/>
      <c r="DF11" s="624"/>
      <c r="DG11" s="624"/>
      <c r="DH11" s="624"/>
      <c r="DI11" s="624"/>
      <c r="DJ11" s="624"/>
      <c r="DK11" s="624"/>
      <c r="DL11" s="624"/>
      <c r="DM11" s="624"/>
      <c r="DN11" s="624"/>
      <c r="DO11" s="624"/>
      <c r="DP11" s="625"/>
      <c r="DQ11" s="632">
        <v>234757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1501204</v>
      </c>
      <c r="BH12" s="624"/>
      <c r="BI12" s="624"/>
      <c r="BJ12" s="624"/>
      <c r="BK12" s="624"/>
      <c r="BL12" s="624"/>
      <c r="BM12" s="624"/>
      <c r="BN12" s="625"/>
      <c r="BO12" s="626">
        <v>41.7</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219852</v>
      </c>
      <c r="CS12" s="624"/>
      <c r="CT12" s="624"/>
      <c r="CU12" s="624"/>
      <c r="CV12" s="624"/>
      <c r="CW12" s="624"/>
      <c r="CX12" s="624"/>
      <c r="CY12" s="625"/>
      <c r="CZ12" s="626">
        <v>1.4</v>
      </c>
      <c r="DA12" s="626"/>
      <c r="DB12" s="626"/>
      <c r="DC12" s="626"/>
      <c r="DD12" s="632" t="s">
        <v>121</v>
      </c>
      <c r="DE12" s="624"/>
      <c r="DF12" s="624"/>
      <c r="DG12" s="624"/>
      <c r="DH12" s="624"/>
      <c r="DI12" s="624"/>
      <c r="DJ12" s="624"/>
      <c r="DK12" s="624"/>
      <c r="DL12" s="624"/>
      <c r="DM12" s="624"/>
      <c r="DN12" s="624"/>
      <c r="DO12" s="624"/>
      <c r="DP12" s="625"/>
      <c r="DQ12" s="632">
        <v>123617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1494800</v>
      </c>
      <c r="BH13" s="624"/>
      <c r="BI13" s="624"/>
      <c r="BJ13" s="624"/>
      <c r="BK13" s="624"/>
      <c r="BL13" s="624"/>
      <c r="BM13" s="624"/>
      <c r="BN13" s="625"/>
      <c r="BO13" s="626">
        <v>41.5</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1236730</v>
      </c>
      <c r="CS13" s="624"/>
      <c r="CT13" s="624"/>
      <c r="CU13" s="624"/>
      <c r="CV13" s="624"/>
      <c r="CW13" s="624"/>
      <c r="CX13" s="624"/>
      <c r="CY13" s="625"/>
      <c r="CZ13" s="626">
        <v>8</v>
      </c>
      <c r="DA13" s="626"/>
      <c r="DB13" s="626"/>
      <c r="DC13" s="626"/>
      <c r="DD13" s="632">
        <v>334576</v>
      </c>
      <c r="DE13" s="624"/>
      <c r="DF13" s="624"/>
      <c r="DG13" s="624"/>
      <c r="DH13" s="624"/>
      <c r="DI13" s="624"/>
      <c r="DJ13" s="624"/>
      <c r="DK13" s="624"/>
      <c r="DL13" s="624"/>
      <c r="DM13" s="624"/>
      <c r="DN13" s="624"/>
      <c r="DO13" s="624"/>
      <c r="DP13" s="625"/>
      <c r="DQ13" s="632">
        <v>794758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134851</v>
      </c>
      <c r="BH14" s="624"/>
      <c r="BI14" s="624"/>
      <c r="BJ14" s="624"/>
      <c r="BK14" s="624"/>
      <c r="BL14" s="624"/>
      <c r="BM14" s="624"/>
      <c r="BN14" s="625"/>
      <c r="BO14" s="626">
        <v>3.7</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458785</v>
      </c>
      <c r="CS14" s="624"/>
      <c r="CT14" s="624"/>
      <c r="CU14" s="624"/>
      <c r="CV14" s="624"/>
      <c r="CW14" s="624"/>
      <c r="CX14" s="624"/>
      <c r="CY14" s="625"/>
      <c r="CZ14" s="626">
        <v>3</v>
      </c>
      <c r="DA14" s="626"/>
      <c r="DB14" s="626"/>
      <c r="DC14" s="626"/>
      <c r="DD14" s="632">
        <v>29881</v>
      </c>
      <c r="DE14" s="624"/>
      <c r="DF14" s="624"/>
      <c r="DG14" s="624"/>
      <c r="DH14" s="624"/>
      <c r="DI14" s="624"/>
      <c r="DJ14" s="624"/>
      <c r="DK14" s="624"/>
      <c r="DL14" s="624"/>
      <c r="DM14" s="624"/>
      <c r="DN14" s="624"/>
      <c r="DO14" s="624"/>
      <c r="DP14" s="625"/>
      <c r="DQ14" s="632">
        <v>425543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15855</v>
      </c>
      <c r="S15" s="624"/>
      <c r="T15" s="624"/>
      <c r="U15" s="624"/>
      <c r="V15" s="624"/>
      <c r="W15" s="624"/>
      <c r="X15" s="624"/>
      <c r="Y15" s="625"/>
      <c r="Z15" s="626">
        <v>0.1</v>
      </c>
      <c r="AA15" s="626"/>
      <c r="AB15" s="626"/>
      <c r="AC15" s="626"/>
      <c r="AD15" s="627">
        <v>15855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276658</v>
      </c>
      <c r="BH15" s="624"/>
      <c r="BI15" s="624"/>
      <c r="BJ15" s="624"/>
      <c r="BK15" s="624"/>
      <c r="BL15" s="624"/>
      <c r="BM15" s="624"/>
      <c r="BN15" s="625"/>
      <c r="BO15" s="626">
        <v>7.7</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2093036</v>
      </c>
      <c r="CS15" s="624"/>
      <c r="CT15" s="624"/>
      <c r="CU15" s="624"/>
      <c r="CV15" s="624"/>
      <c r="CW15" s="624"/>
      <c r="CX15" s="624"/>
      <c r="CY15" s="625"/>
      <c r="CZ15" s="626">
        <v>13.6</v>
      </c>
      <c r="DA15" s="626"/>
      <c r="DB15" s="626"/>
      <c r="DC15" s="626"/>
      <c r="DD15" s="632">
        <v>286249</v>
      </c>
      <c r="DE15" s="624"/>
      <c r="DF15" s="624"/>
      <c r="DG15" s="624"/>
      <c r="DH15" s="624"/>
      <c r="DI15" s="624"/>
      <c r="DJ15" s="624"/>
      <c r="DK15" s="624"/>
      <c r="DL15" s="624"/>
      <c r="DM15" s="624"/>
      <c r="DN15" s="624"/>
      <c r="DO15" s="624"/>
      <c r="DP15" s="625"/>
      <c r="DQ15" s="632">
        <v>1464684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83516</v>
      </c>
      <c r="S16" s="624"/>
      <c r="T16" s="624"/>
      <c r="U16" s="624"/>
      <c r="V16" s="624"/>
      <c r="W16" s="624"/>
      <c r="X16" s="624"/>
      <c r="Y16" s="625"/>
      <c r="Z16" s="626">
        <v>0.5</v>
      </c>
      <c r="AA16" s="626"/>
      <c r="AB16" s="626"/>
      <c r="AC16" s="626"/>
      <c r="AD16" s="627">
        <v>83516</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158327</v>
      </c>
      <c r="S17" s="624"/>
      <c r="T17" s="624"/>
      <c r="U17" s="624"/>
      <c r="V17" s="624"/>
      <c r="W17" s="624"/>
      <c r="X17" s="624"/>
      <c r="Y17" s="625"/>
      <c r="Z17" s="626">
        <v>1</v>
      </c>
      <c r="AA17" s="626"/>
      <c r="AB17" s="626"/>
      <c r="AC17" s="626"/>
      <c r="AD17" s="627">
        <v>158327</v>
      </c>
      <c r="AE17" s="627"/>
      <c r="AF17" s="627"/>
      <c r="AG17" s="627"/>
      <c r="AH17" s="627"/>
      <c r="AI17" s="627"/>
      <c r="AJ17" s="627"/>
      <c r="AK17" s="627"/>
      <c r="AL17" s="628">
        <v>1.9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1033381</v>
      </c>
      <c r="CS17" s="624"/>
      <c r="CT17" s="624"/>
      <c r="CU17" s="624"/>
      <c r="CV17" s="624"/>
      <c r="CW17" s="624"/>
      <c r="CX17" s="624"/>
      <c r="CY17" s="625"/>
      <c r="CZ17" s="626">
        <v>6.7</v>
      </c>
      <c r="DA17" s="626"/>
      <c r="DB17" s="626"/>
      <c r="DC17" s="626"/>
      <c r="DD17" s="632" t="s">
        <v>121</v>
      </c>
      <c r="DE17" s="624"/>
      <c r="DF17" s="624"/>
      <c r="DG17" s="624"/>
      <c r="DH17" s="624"/>
      <c r="DI17" s="624"/>
      <c r="DJ17" s="624"/>
      <c r="DK17" s="624"/>
      <c r="DL17" s="624"/>
      <c r="DM17" s="624"/>
      <c r="DN17" s="624"/>
      <c r="DO17" s="624"/>
      <c r="DP17" s="625"/>
      <c r="DQ17" s="632">
        <v>977811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24013</v>
      </c>
      <c r="S18" s="624"/>
      <c r="T18" s="624"/>
      <c r="U18" s="624"/>
      <c r="V18" s="624"/>
      <c r="W18" s="624"/>
      <c r="X18" s="624"/>
      <c r="Y18" s="625"/>
      <c r="Z18" s="626">
        <v>0.1</v>
      </c>
      <c r="AA18" s="626"/>
      <c r="AB18" s="626"/>
      <c r="AC18" s="626"/>
      <c r="AD18" s="627">
        <v>24013</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132892</v>
      </c>
      <c r="S19" s="624"/>
      <c r="T19" s="624"/>
      <c r="U19" s="624"/>
      <c r="V19" s="624"/>
      <c r="W19" s="624"/>
      <c r="X19" s="624"/>
      <c r="Y19" s="625"/>
      <c r="Z19" s="626">
        <v>0.8</v>
      </c>
      <c r="AA19" s="626"/>
      <c r="AB19" s="626"/>
      <c r="AC19" s="626"/>
      <c r="AD19" s="627">
        <v>132892</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109186</v>
      </c>
      <c r="BH19" s="624"/>
      <c r="BI19" s="624"/>
      <c r="BJ19" s="624"/>
      <c r="BK19" s="624"/>
      <c r="BL19" s="624"/>
      <c r="BM19" s="624"/>
      <c r="BN19" s="625"/>
      <c r="BO19" s="626">
        <v>3</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1422</v>
      </c>
      <c r="S20" s="624"/>
      <c r="T20" s="624"/>
      <c r="U20" s="624"/>
      <c r="V20" s="624"/>
      <c r="W20" s="624"/>
      <c r="X20" s="624"/>
      <c r="Y20" s="625"/>
      <c r="Z20" s="626">
        <v>0</v>
      </c>
      <c r="AA20" s="626"/>
      <c r="AB20" s="626"/>
      <c r="AC20" s="626"/>
      <c r="AD20" s="627">
        <v>1422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109186</v>
      </c>
      <c r="BH20" s="624"/>
      <c r="BI20" s="624"/>
      <c r="BJ20" s="624"/>
      <c r="BK20" s="624"/>
      <c r="BL20" s="624"/>
      <c r="BM20" s="624"/>
      <c r="BN20" s="625"/>
      <c r="BO20" s="626">
        <v>3</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15412143</v>
      </c>
      <c r="CS20" s="624"/>
      <c r="CT20" s="624"/>
      <c r="CU20" s="624"/>
      <c r="CV20" s="624"/>
      <c r="CW20" s="624"/>
      <c r="CX20" s="624"/>
      <c r="CY20" s="625"/>
      <c r="CZ20" s="626">
        <v>100</v>
      </c>
      <c r="DA20" s="626"/>
      <c r="DB20" s="626"/>
      <c r="DC20" s="626"/>
      <c r="DD20" s="632">
        <v>865642</v>
      </c>
      <c r="DE20" s="624"/>
      <c r="DF20" s="624"/>
      <c r="DG20" s="624"/>
      <c r="DH20" s="624"/>
      <c r="DI20" s="624"/>
      <c r="DJ20" s="624"/>
      <c r="DK20" s="624"/>
      <c r="DL20" s="624"/>
      <c r="DM20" s="624"/>
      <c r="DN20" s="624"/>
      <c r="DO20" s="624"/>
      <c r="DP20" s="625"/>
      <c r="DQ20" s="632">
        <v>10169818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4397875</v>
      </c>
      <c r="S21" s="624"/>
      <c r="T21" s="624"/>
      <c r="U21" s="624"/>
      <c r="V21" s="624"/>
      <c r="W21" s="624"/>
      <c r="X21" s="624"/>
      <c r="Y21" s="625"/>
      <c r="Z21" s="626">
        <v>26.7</v>
      </c>
      <c r="AA21" s="626"/>
      <c r="AB21" s="626"/>
      <c r="AC21" s="626"/>
      <c r="AD21" s="627">
        <v>3609568</v>
      </c>
      <c r="AE21" s="627"/>
      <c r="AF21" s="627"/>
      <c r="AG21" s="627"/>
      <c r="AH21" s="627"/>
      <c r="AI21" s="627"/>
      <c r="AJ21" s="627"/>
      <c r="AK21" s="627"/>
      <c r="AL21" s="628">
        <v>42.6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3609568</v>
      </c>
      <c r="S22" s="624"/>
      <c r="T22" s="624"/>
      <c r="U22" s="624"/>
      <c r="V22" s="624"/>
      <c r="W22" s="624"/>
      <c r="X22" s="624"/>
      <c r="Y22" s="625"/>
      <c r="Z22" s="626">
        <v>21.9</v>
      </c>
      <c r="AA22" s="626"/>
      <c r="AB22" s="626"/>
      <c r="AC22" s="626"/>
      <c r="AD22" s="627">
        <v>3609568</v>
      </c>
      <c r="AE22" s="627"/>
      <c r="AF22" s="627"/>
      <c r="AG22" s="627"/>
      <c r="AH22" s="627"/>
      <c r="AI22" s="627"/>
      <c r="AJ22" s="627"/>
      <c r="AK22" s="627"/>
      <c r="AL22" s="628">
        <v>42.6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788307</v>
      </c>
      <c r="S23" s="624"/>
      <c r="T23" s="624"/>
      <c r="U23" s="624"/>
      <c r="V23" s="624"/>
      <c r="W23" s="624"/>
      <c r="X23" s="624"/>
      <c r="Y23" s="625"/>
      <c r="Z23" s="626">
        <v>4.8</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109186</v>
      </c>
      <c r="BH23" s="624"/>
      <c r="BI23" s="624"/>
      <c r="BJ23" s="624"/>
      <c r="BK23" s="624"/>
      <c r="BL23" s="624"/>
      <c r="BM23" s="624"/>
      <c r="BN23" s="625"/>
      <c r="BO23" s="626">
        <v>3</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8056276</v>
      </c>
      <c r="CS24" s="613"/>
      <c r="CT24" s="613"/>
      <c r="CU24" s="613"/>
      <c r="CV24" s="613"/>
      <c r="CW24" s="613"/>
      <c r="CX24" s="613"/>
      <c r="CY24" s="614"/>
      <c r="CZ24" s="617">
        <v>52.3</v>
      </c>
      <c r="DA24" s="618"/>
      <c r="DB24" s="618"/>
      <c r="DC24" s="634"/>
      <c r="DD24" s="655">
        <v>5288047</v>
      </c>
      <c r="DE24" s="613"/>
      <c r="DF24" s="613"/>
      <c r="DG24" s="613"/>
      <c r="DH24" s="613"/>
      <c r="DI24" s="613"/>
      <c r="DJ24" s="613"/>
      <c r="DK24" s="614"/>
      <c r="DL24" s="655">
        <v>4853462</v>
      </c>
      <c r="DM24" s="613"/>
      <c r="DN24" s="613"/>
      <c r="DO24" s="613"/>
      <c r="DP24" s="613"/>
      <c r="DQ24" s="613"/>
      <c r="DR24" s="613"/>
      <c r="DS24" s="613"/>
      <c r="DT24" s="613"/>
      <c r="DU24" s="613"/>
      <c r="DV24" s="614"/>
      <c r="DW24" s="617">
        <v>57.3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9313055</v>
      </c>
      <c r="S25" s="624"/>
      <c r="T25" s="624"/>
      <c r="U25" s="624"/>
      <c r="V25" s="624"/>
      <c r="W25" s="624"/>
      <c r="X25" s="624"/>
      <c r="Y25" s="625"/>
      <c r="Z25" s="626">
        <v>56.5</v>
      </c>
      <c r="AA25" s="626"/>
      <c r="AB25" s="626"/>
      <c r="AC25" s="626"/>
      <c r="AD25" s="627">
        <v>8415562</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3337092</v>
      </c>
      <c r="CS25" s="656"/>
      <c r="CT25" s="656"/>
      <c r="CU25" s="656"/>
      <c r="CV25" s="656"/>
      <c r="CW25" s="656"/>
      <c r="CX25" s="656"/>
      <c r="CY25" s="657"/>
      <c r="CZ25" s="628">
        <v>21.7</v>
      </c>
      <c r="DA25" s="653"/>
      <c r="DB25" s="653"/>
      <c r="DC25" s="658"/>
      <c r="DD25" s="632">
        <v>3000848</v>
      </c>
      <c r="DE25" s="656"/>
      <c r="DF25" s="656"/>
      <c r="DG25" s="656"/>
      <c r="DH25" s="656"/>
      <c r="DI25" s="656"/>
      <c r="DJ25" s="656"/>
      <c r="DK25" s="657"/>
      <c r="DL25" s="632">
        <v>2955903</v>
      </c>
      <c r="DM25" s="656"/>
      <c r="DN25" s="656"/>
      <c r="DO25" s="656"/>
      <c r="DP25" s="656"/>
      <c r="DQ25" s="656"/>
      <c r="DR25" s="656"/>
      <c r="DS25" s="656"/>
      <c r="DT25" s="656"/>
      <c r="DU25" s="656"/>
      <c r="DV25" s="657"/>
      <c r="DW25" s="628">
        <v>34.9</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3729</v>
      </c>
      <c r="S26" s="624"/>
      <c r="T26" s="624"/>
      <c r="U26" s="624"/>
      <c r="V26" s="624"/>
      <c r="W26" s="624"/>
      <c r="X26" s="624"/>
      <c r="Y26" s="625"/>
      <c r="Z26" s="626">
        <v>0</v>
      </c>
      <c r="AA26" s="626"/>
      <c r="AB26" s="626"/>
      <c r="AC26" s="626"/>
      <c r="AD26" s="627">
        <v>3729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1835885</v>
      </c>
      <c r="CS26" s="624"/>
      <c r="CT26" s="624"/>
      <c r="CU26" s="624"/>
      <c r="CV26" s="624"/>
      <c r="CW26" s="624"/>
      <c r="CX26" s="624"/>
      <c r="CY26" s="625"/>
      <c r="CZ26" s="628">
        <v>11.9</v>
      </c>
      <c r="DA26" s="653"/>
      <c r="DB26" s="653"/>
      <c r="DC26" s="658"/>
      <c r="DD26" s="632">
        <v>1607694</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179568</v>
      </c>
      <c r="S27" s="624"/>
      <c r="T27" s="624"/>
      <c r="U27" s="624"/>
      <c r="V27" s="624"/>
      <c r="W27" s="624"/>
      <c r="X27" s="624"/>
      <c r="Y27" s="625"/>
      <c r="Z27" s="626">
        <v>1.1000000000000001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3600164</v>
      </c>
      <c r="BH27" s="624"/>
      <c r="BI27" s="624"/>
      <c r="BJ27" s="624"/>
      <c r="BK27" s="624"/>
      <c r="BL27" s="624"/>
      <c r="BM27" s="624"/>
      <c r="BN27" s="625"/>
      <c r="BO27" s="626">
        <v>100</v>
      </c>
      <c r="BP27" s="626"/>
      <c r="BQ27" s="626"/>
      <c r="BR27" s="626"/>
      <c r="BS27" s="627">
        <v>47871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3685803</v>
      </c>
      <c r="CS27" s="656"/>
      <c r="CT27" s="656"/>
      <c r="CU27" s="656"/>
      <c r="CV27" s="656"/>
      <c r="CW27" s="656"/>
      <c r="CX27" s="656"/>
      <c r="CY27" s="657"/>
      <c r="CZ27" s="628">
        <v>23.9</v>
      </c>
      <c r="DA27" s="653"/>
      <c r="DB27" s="653"/>
      <c r="DC27" s="658"/>
      <c r="DD27" s="632">
        <v>1309388</v>
      </c>
      <c r="DE27" s="656"/>
      <c r="DF27" s="656"/>
      <c r="DG27" s="656"/>
      <c r="DH27" s="656"/>
      <c r="DI27" s="656"/>
      <c r="DJ27" s="656"/>
      <c r="DK27" s="657"/>
      <c r="DL27" s="632">
        <v>919748</v>
      </c>
      <c r="DM27" s="656"/>
      <c r="DN27" s="656"/>
      <c r="DO27" s="656"/>
      <c r="DP27" s="656"/>
      <c r="DQ27" s="656"/>
      <c r="DR27" s="656"/>
      <c r="DS27" s="656"/>
      <c r="DT27" s="656"/>
      <c r="DU27" s="656"/>
      <c r="DV27" s="657"/>
      <c r="DW27" s="628">
        <v>10.8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120600</v>
      </c>
      <c r="S28" s="624"/>
      <c r="T28" s="624"/>
      <c r="U28" s="624"/>
      <c r="V28" s="624"/>
      <c r="W28" s="624"/>
      <c r="X28" s="624"/>
      <c r="Y28" s="625"/>
      <c r="Z28" s="626">
        <v>0.7</v>
      </c>
      <c r="AA28" s="626"/>
      <c r="AB28" s="626"/>
      <c r="AC28" s="626"/>
      <c r="AD28" s="627">
        <v>11132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1033381</v>
      </c>
      <c r="CS28" s="624"/>
      <c r="CT28" s="624"/>
      <c r="CU28" s="624"/>
      <c r="CV28" s="624"/>
      <c r="CW28" s="624"/>
      <c r="CX28" s="624"/>
      <c r="CY28" s="625"/>
      <c r="CZ28" s="628">
        <v>6.7</v>
      </c>
      <c r="DA28" s="653"/>
      <c r="DB28" s="653"/>
      <c r="DC28" s="658"/>
      <c r="DD28" s="632">
        <v>977811</v>
      </c>
      <c r="DE28" s="624"/>
      <c r="DF28" s="624"/>
      <c r="DG28" s="624"/>
      <c r="DH28" s="624"/>
      <c r="DI28" s="624"/>
      <c r="DJ28" s="624"/>
      <c r="DK28" s="625"/>
      <c r="DL28" s="632">
        <v>977811</v>
      </c>
      <c r="DM28" s="624"/>
      <c r="DN28" s="624"/>
      <c r="DO28" s="624"/>
      <c r="DP28" s="624"/>
      <c r="DQ28" s="624"/>
      <c r="DR28" s="624"/>
      <c r="DS28" s="624"/>
      <c r="DT28" s="624"/>
      <c r="DU28" s="624"/>
      <c r="DV28" s="625"/>
      <c r="DW28" s="628">
        <v>11.5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99670</v>
      </c>
      <c r="S29" s="624"/>
      <c r="T29" s="624"/>
      <c r="U29" s="624"/>
      <c r="V29" s="624"/>
      <c r="W29" s="624"/>
      <c r="X29" s="624"/>
      <c r="Y29" s="625"/>
      <c r="Z29" s="626">
        <v>0.6</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1033381</v>
      </c>
      <c r="CS29" s="656"/>
      <c r="CT29" s="656"/>
      <c r="CU29" s="656"/>
      <c r="CV29" s="656"/>
      <c r="CW29" s="656"/>
      <c r="CX29" s="656"/>
      <c r="CY29" s="657"/>
      <c r="CZ29" s="628">
        <v>6.7</v>
      </c>
      <c r="DA29" s="653"/>
      <c r="DB29" s="653"/>
      <c r="DC29" s="658"/>
      <c r="DD29" s="632">
        <v>977811</v>
      </c>
      <c r="DE29" s="656"/>
      <c r="DF29" s="656"/>
      <c r="DG29" s="656"/>
      <c r="DH29" s="656"/>
      <c r="DI29" s="656"/>
      <c r="DJ29" s="656"/>
      <c r="DK29" s="657"/>
      <c r="DL29" s="632">
        <v>977811</v>
      </c>
      <c r="DM29" s="656"/>
      <c r="DN29" s="656"/>
      <c r="DO29" s="656"/>
      <c r="DP29" s="656"/>
      <c r="DQ29" s="656"/>
      <c r="DR29" s="656"/>
      <c r="DS29" s="656"/>
      <c r="DT29" s="656"/>
      <c r="DU29" s="656"/>
      <c r="DV29" s="657"/>
      <c r="DW29" s="628">
        <v>11.5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2380105</v>
      </c>
      <c r="S30" s="624"/>
      <c r="T30" s="624"/>
      <c r="U30" s="624"/>
      <c r="V30" s="624"/>
      <c r="W30" s="624"/>
      <c r="X30" s="624"/>
      <c r="Y30" s="625"/>
      <c r="Z30" s="626">
        <v>14.4</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983748</v>
      </c>
      <c r="CS30" s="624"/>
      <c r="CT30" s="624"/>
      <c r="CU30" s="624"/>
      <c r="CV30" s="624"/>
      <c r="CW30" s="624"/>
      <c r="CX30" s="624"/>
      <c r="CY30" s="625"/>
      <c r="CZ30" s="628">
        <v>6.4</v>
      </c>
      <c r="DA30" s="653"/>
      <c r="DB30" s="653"/>
      <c r="DC30" s="658"/>
      <c r="DD30" s="632">
        <v>929682</v>
      </c>
      <c r="DE30" s="624"/>
      <c r="DF30" s="624"/>
      <c r="DG30" s="624"/>
      <c r="DH30" s="624"/>
      <c r="DI30" s="624"/>
      <c r="DJ30" s="624"/>
      <c r="DK30" s="625"/>
      <c r="DL30" s="632">
        <v>929682</v>
      </c>
      <c r="DM30" s="624"/>
      <c r="DN30" s="624"/>
      <c r="DO30" s="624"/>
      <c r="DP30" s="624"/>
      <c r="DQ30" s="624"/>
      <c r="DR30" s="624"/>
      <c r="DS30" s="624"/>
      <c r="DT30" s="624"/>
      <c r="DU30" s="624"/>
      <c r="DV30" s="625"/>
      <c r="DW30" s="628">
        <v>11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7767</v>
      </c>
      <c r="S31" s="624"/>
      <c r="T31" s="624"/>
      <c r="U31" s="624"/>
      <c r="V31" s="624"/>
      <c r="W31" s="624"/>
      <c r="X31" s="624"/>
      <c r="Y31" s="625"/>
      <c r="Z31" s="626">
        <v>0</v>
      </c>
      <c r="AA31" s="626"/>
      <c r="AB31" s="626"/>
      <c r="AC31" s="626"/>
      <c r="AD31" s="627">
        <v>7767</v>
      </c>
      <c r="AE31" s="627"/>
      <c r="AF31" s="627"/>
      <c r="AG31" s="627"/>
      <c r="AH31" s="627"/>
      <c r="AI31" s="627"/>
      <c r="AJ31" s="627"/>
      <c r="AK31" s="627"/>
      <c r="AL31" s="628">
        <v>0.1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96.6</v>
      </c>
      <c r="BN31" s="667"/>
      <c r="BO31" s="667"/>
      <c r="BP31" s="667"/>
      <c r="BQ31" s="668"/>
      <c r="BR31" s="670">
        <v>99</v>
      </c>
      <c r="BS31" s="667"/>
      <c r="BT31" s="667"/>
      <c r="BU31" s="667"/>
      <c r="BV31" s="667"/>
      <c r="BW31" s="667"/>
      <c r="BX31" s="618">
        <v>96.6</v>
      </c>
      <c r="BY31" s="667"/>
      <c r="BZ31" s="667"/>
      <c r="CA31" s="667"/>
      <c r="CB31" s="668"/>
      <c r="CD31" s="663"/>
      <c r="CE31" s="664"/>
      <c r="CF31" s="620" t="s">
        <v>300</v>
      </c>
      <c r="CG31" s="621"/>
      <c r="CH31" s="621"/>
      <c r="CI31" s="621"/>
      <c r="CJ31" s="621"/>
      <c r="CK31" s="621"/>
      <c r="CL31" s="621"/>
      <c r="CM31" s="621"/>
      <c r="CN31" s="621"/>
      <c r="CO31" s="621"/>
      <c r="CP31" s="621"/>
      <c r="CQ31" s="622"/>
      <c r="CR31" s="623">
        <v>49633</v>
      </c>
      <c r="CS31" s="656"/>
      <c r="CT31" s="656"/>
      <c r="CU31" s="656"/>
      <c r="CV31" s="656"/>
      <c r="CW31" s="656"/>
      <c r="CX31" s="656"/>
      <c r="CY31" s="657"/>
      <c r="CZ31" s="628">
        <v>0.3</v>
      </c>
      <c r="DA31" s="653"/>
      <c r="DB31" s="653"/>
      <c r="DC31" s="658"/>
      <c r="DD31" s="632">
        <v>48129</v>
      </c>
      <c r="DE31" s="656"/>
      <c r="DF31" s="656"/>
      <c r="DG31" s="656"/>
      <c r="DH31" s="656"/>
      <c r="DI31" s="656"/>
      <c r="DJ31" s="656"/>
      <c r="DK31" s="657"/>
      <c r="DL31" s="632">
        <v>48129</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1012922</v>
      </c>
      <c r="S32" s="624"/>
      <c r="T32" s="624"/>
      <c r="U32" s="624"/>
      <c r="V32" s="624"/>
      <c r="W32" s="624"/>
      <c r="X32" s="624"/>
      <c r="Y32" s="625"/>
      <c r="Z32" s="626">
        <v>6.1</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6"/>
      <c r="BI32" s="656"/>
      <c r="BJ32" s="656"/>
      <c r="BK32" s="656"/>
      <c r="BL32" s="656"/>
      <c r="BM32" s="629">
        <v>97.1</v>
      </c>
      <c r="BN32" s="656"/>
      <c r="BO32" s="656"/>
      <c r="BP32" s="656"/>
      <c r="BQ32" s="669"/>
      <c r="BR32" s="680">
        <v>99.1</v>
      </c>
      <c r="BS32" s="656"/>
      <c r="BT32" s="656"/>
      <c r="BU32" s="656"/>
      <c r="BV32" s="656"/>
      <c r="BW32" s="656"/>
      <c r="BX32" s="629">
        <v>97.2</v>
      </c>
      <c r="BY32" s="656"/>
      <c r="BZ32" s="656"/>
      <c r="CA32" s="656"/>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41506</v>
      </c>
      <c r="S33" s="624"/>
      <c r="T33" s="624"/>
      <c r="U33" s="624"/>
      <c r="V33" s="624"/>
      <c r="W33" s="624"/>
      <c r="X33" s="624"/>
      <c r="Y33" s="625"/>
      <c r="Z33" s="626">
        <v>0.3</v>
      </c>
      <c r="AA33" s="626"/>
      <c r="AB33" s="626"/>
      <c r="AC33" s="626"/>
      <c r="AD33" s="627">
        <v>4299</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99.1</v>
      </c>
      <c r="BH33" s="682"/>
      <c r="BI33" s="682"/>
      <c r="BJ33" s="682"/>
      <c r="BK33" s="682"/>
      <c r="BL33" s="682"/>
      <c r="BM33" s="683">
        <v>95.8</v>
      </c>
      <c r="BN33" s="682"/>
      <c r="BO33" s="682"/>
      <c r="BP33" s="682"/>
      <c r="BQ33" s="684"/>
      <c r="BR33" s="681">
        <v>98.9</v>
      </c>
      <c r="BS33" s="682"/>
      <c r="BT33" s="682"/>
      <c r="BU33" s="682"/>
      <c r="BV33" s="682"/>
      <c r="BW33" s="682"/>
      <c r="BX33" s="683">
        <v>95.6</v>
      </c>
      <c r="BY33" s="682"/>
      <c r="BZ33" s="682"/>
      <c r="CA33" s="682"/>
      <c r="CB33" s="684"/>
      <c r="CD33" s="620" t="s">
        <v>307</v>
      </c>
      <c r="CE33" s="621"/>
      <c r="CF33" s="621"/>
      <c r="CG33" s="621"/>
      <c r="CH33" s="621"/>
      <c r="CI33" s="621"/>
      <c r="CJ33" s="621"/>
      <c r="CK33" s="621"/>
      <c r="CL33" s="621"/>
      <c r="CM33" s="621"/>
      <c r="CN33" s="621"/>
      <c r="CO33" s="621"/>
      <c r="CP33" s="621"/>
      <c r="CQ33" s="622"/>
      <c r="CR33" s="623">
        <v>6490225</v>
      </c>
      <c r="CS33" s="656"/>
      <c r="CT33" s="656"/>
      <c r="CU33" s="656"/>
      <c r="CV33" s="656"/>
      <c r="CW33" s="656"/>
      <c r="CX33" s="656"/>
      <c r="CY33" s="657"/>
      <c r="CZ33" s="628">
        <v>42.1</v>
      </c>
      <c r="DA33" s="653"/>
      <c r="DB33" s="653"/>
      <c r="DC33" s="658"/>
      <c r="DD33" s="632">
        <v>4698391</v>
      </c>
      <c r="DE33" s="656"/>
      <c r="DF33" s="656"/>
      <c r="DG33" s="656"/>
      <c r="DH33" s="656"/>
      <c r="DI33" s="656"/>
      <c r="DJ33" s="656"/>
      <c r="DK33" s="657"/>
      <c r="DL33" s="632">
        <v>3278292</v>
      </c>
      <c r="DM33" s="656"/>
      <c r="DN33" s="656"/>
      <c r="DO33" s="656"/>
      <c r="DP33" s="656"/>
      <c r="DQ33" s="656"/>
      <c r="DR33" s="656"/>
      <c r="DS33" s="656"/>
      <c r="DT33" s="656"/>
      <c r="DU33" s="656"/>
      <c r="DV33" s="657"/>
      <c r="DW33" s="628">
        <v>38.700000000000003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424698</v>
      </c>
      <c r="S34" s="624"/>
      <c r="T34" s="624"/>
      <c r="U34" s="624"/>
      <c r="V34" s="624"/>
      <c r="W34" s="624"/>
      <c r="X34" s="624"/>
      <c r="Y34" s="625"/>
      <c r="Z34" s="626">
        <v>2.6</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2287288</v>
      </c>
      <c r="CS34" s="624"/>
      <c r="CT34" s="624"/>
      <c r="CU34" s="624"/>
      <c r="CV34" s="624"/>
      <c r="CW34" s="624"/>
      <c r="CX34" s="624"/>
      <c r="CY34" s="625"/>
      <c r="CZ34" s="628">
        <v>14.8</v>
      </c>
      <c r="DA34" s="653"/>
      <c r="DB34" s="653"/>
      <c r="DC34" s="658"/>
      <c r="DD34" s="632">
        <v>1794528</v>
      </c>
      <c r="DE34" s="624"/>
      <c r="DF34" s="624"/>
      <c r="DG34" s="624"/>
      <c r="DH34" s="624"/>
      <c r="DI34" s="624"/>
      <c r="DJ34" s="624"/>
      <c r="DK34" s="625"/>
      <c r="DL34" s="632">
        <v>1482135</v>
      </c>
      <c r="DM34" s="624"/>
      <c r="DN34" s="624"/>
      <c r="DO34" s="624"/>
      <c r="DP34" s="624"/>
      <c r="DQ34" s="624"/>
      <c r="DR34" s="624"/>
      <c r="DS34" s="624"/>
      <c r="DT34" s="624"/>
      <c r="DU34" s="624"/>
      <c r="DV34" s="625"/>
      <c r="DW34" s="628">
        <v>17.5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1184750</v>
      </c>
      <c r="S35" s="624"/>
      <c r="T35" s="624"/>
      <c r="U35" s="624"/>
      <c r="V35" s="624"/>
      <c r="W35" s="624"/>
      <c r="X35" s="624"/>
      <c r="Y35" s="625"/>
      <c r="Z35" s="626">
        <v>7.2</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209566</v>
      </c>
      <c r="CS35" s="656"/>
      <c r="CT35" s="656"/>
      <c r="CU35" s="656"/>
      <c r="CV35" s="656"/>
      <c r="CW35" s="656"/>
      <c r="CX35" s="656"/>
      <c r="CY35" s="657"/>
      <c r="CZ35" s="628">
        <v>1.4</v>
      </c>
      <c r="DA35" s="653"/>
      <c r="DB35" s="653"/>
      <c r="DC35" s="658"/>
      <c r="DD35" s="632">
        <v>77262</v>
      </c>
      <c r="DE35" s="656"/>
      <c r="DF35" s="656"/>
      <c r="DG35" s="656"/>
      <c r="DH35" s="656"/>
      <c r="DI35" s="656"/>
      <c r="DJ35" s="656"/>
      <c r="DK35" s="657"/>
      <c r="DL35" s="632">
        <v>77262</v>
      </c>
      <c r="DM35" s="656"/>
      <c r="DN35" s="656"/>
      <c r="DO35" s="656"/>
      <c r="DP35" s="656"/>
      <c r="DQ35" s="656"/>
      <c r="DR35" s="656"/>
      <c r="DS35" s="656"/>
      <c r="DT35" s="656"/>
      <c r="DU35" s="656"/>
      <c r="DV35" s="657"/>
      <c r="DW35" s="628">
        <v>0.9</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857180</v>
      </c>
      <c r="S36" s="624"/>
      <c r="T36" s="624"/>
      <c r="U36" s="624"/>
      <c r="V36" s="624"/>
      <c r="W36" s="624"/>
      <c r="X36" s="624"/>
      <c r="Y36" s="625"/>
      <c r="Z36" s="626">
        <v>5.2</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1666858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18797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1770110</v>
      </c>
      <c r="CS36" s="624"/>
      <c r="CT36" s="624"/>
      <c r="CU36" s="624"/>
      <c r="CV36" s="624"/>
      <c r="CW36" s="624"/>
      <c r="CX36" s="624"/>
      <c r="CY36" s="625"/>
      <c r="CZ36" s="628">
        <v>11.5</v>
      </c>
      <c r="DA36" s="653"/>
      <c r="DB36" s="653"/>
      <c r="DC36" s="658"/>
      <c r="DD36" s="632">
        <v>1307025</v>
      </c>
      <c r="DE36" s="624"/>
      <c r="DF36" s="624"/>
      <c r="DG36" s="624"/>
      <c r="DH36" s="624"/>
      <c r="DI36" s="624"/>
      <c r="DJ36" s="624"/>
      <c r="DK36" s="625"/>
      <c r="DL36" s="632">
        <v>756878</v>
      </c>
      <c r="DM36" s="624"/>
      <c r="DN36" s="624"/>
      <c r="DO36" s="624"/>
      <c r="DP36" s="624"/>
      <c r="DQ36" s="624"/>
      <c r="DR36" s="624"/>
      <c r="DS36" s="624"/>
      <c r="DT36" s="624"/>
      <c r="DU36" s="624"/>
      <c r="DV36" s="625"/>
      <c r="DW36" s="628">
        <v>8.9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416548</v>
      </c>
      <c r="S37" s="624"/>
      <c r="T37" s="624"/>
      <c r="U37" s="624"/>
      <c r="V37" s="624"/>
      <c r="W37" s="624"/>
      <c r="X37" s="624"/>
      <c r="Y37" s="625"/>
      <c r="Z37" s="626">
        <v>2.5</v>
      </c>
      <c r="AA37" s="626"/>
      <c r="AB37" s="626"/>
      <c r="AC37" s="626"/>
      <c r="AD37" s="627">
        <v>35061</v>
      </c>
      <c r="AE37" s="627"/>
      <c r="AF37" s="627"/>
      <c r="AG37" s="627"/>
      <c r="AH37" s="627"/>
      <c r="AI37" s="627"/>
      <c r="AJ37" s="627"/>
      <c r="AK37" s="627"/>
      <c r="AL37" s="628">
        <v>0.4</v>
      </c>
      <c r="AM37" s="629"/>
      <c r="AN37" s="629"/>
      <c r="AO37" s="630"/>
      <c r="AQ37" s="686" t="s">
        <v>319</v>
      </c>
      <c r="AR37" s="687"/>
      <c r="AS37" s="687"/>
      <c r="AT37" s="687"/>
      <c r="AU37" s="687"/>
      <c r="AV37" s="687"/>
      <c r="AW37" s="687"/>
      <c r="AX37" s="687"/>
      <c r="AY37" s="688"/>
      <c r="AZ37" s="623">
        <v>423068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-33637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458464</v>
      </c>
      <c r="CS37" s="656"/>
      <c r="CT37" s="656"/>
      <c r="CU37" s="656"/>
      <c r="CV37" s="656"/>
      <c r="CW37" s="656"/>
      <c r="CX37" s="656"/>
      <c r="CY37" s="657"/>
      <c r="CZ37" s="628">
        <v>3</v>
      </c>
      <c r="DA37" s="653"/>
      <c r="DB37" s="653"/>
      <c r="DC37" s="658"/>
      <c r="DD37" s="632">
        <v>303814</v>
      </c>
      <c r="DE37" s="656"/>
      <c r="DF37" s="656"/>
      <c r="DG37" s="656"/>
      <c r="DH37" s="656"/>
      <c r="DI37" s="656"/>
      <c r="DJ37" s="656"/>
      <c r="DK37" s="657"/>
      <c r="DL37" s="632">
        <v>294626</v>
      </c>
      <c r="DM37" s="656"/>
      <c r="DN37" s="656"/>
      <c r="DO37" s="656"/>
      <c r="DP37" s="656"/>
      <c r="DQ37" s="656"/>
      <c r="DR37" s="656"/>
      <c r="DS37" s="656"/>
      <c r="DT37" s="656"/>
      <c r="DU37" s="656"/>
      <c r="DV37" s="657"/>
      <c r="DW37" s="628">
        <v>3.5</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432100</v>
      </c>
      <c r="S38" s="624"/>
      <c r="T38" s="624"/>
      <c r="U38" s="624"/>
      <c r="V38" s="624"/>
      <c r="W38" s="624"/>
      <c r="X38" s="624"/>
      <c r="Y38" s="625"/>
      <c r="Z38" s="626">
        <v>2.6</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5112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3574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1238678</v>
      </c>
      <c r="CS38" s="624"/>
      <c r="CT38" s="624"/>
      <c r="CU38" s="624"/>
      <c r="CV38" s="624"/>
      <c r="CW38" s="624"/>
      <c r="CX38" s="624"/>
      <c r="CY38" s="625"/>
      <c r="CZ38" s="628">
        <v>8</v>
      </c>
      <c r="DA38" s="653"/>
      <c r="DB38" s="653"/>
      <c r="DC38" s="658"/>
      <c r="DD38" s="632">
        <v>985317</v>
      </c>
      <c r="DE38" s="624"/>
      <c r="DF38" s="624"/>
      <c r="DG38" s="624"/>
      <c r="DH38" s="624"/>
      <c r="DI38" s="624"/>
      <c r="DJ38" s="624"/>
      <c r="DK38" s="625"/>
      <c r="DL38" s="632">
        <v>962017</v>
      </c>
      <c r="DM38" s="624"/>
      <c r="DN38" s="624"/>
      <c r="DO38" s="624"/>
      <c r="DP38" s="624"/>
      <c r="DQ38" s="624"/>
      <c r="DR38" s="624"/>
      <c r="DS38" s="624"/>
      <c r="DT38" s="624"/>
      <c r="DU38" s="624"/>
      <c r="DV38" s="625"/>
      <c r="DW38" s="628">
        <v>11.3</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5134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916583</v>
      </c>
      <c r="CS39" s="656"/>
      <c r="CT39" s="656"/>
      <c r="CU39" s="656"/>
      <c r="CV39" s="656"/>
      <c r="CW39" s="656"/>
      <c r="CX39" s="656"/>
      <c r="CY39" s="657"/>
      <c r="CZ39" s="628">
        <v>5.9</v>
      </c>
      <c r="DA39" s="653"/>
      <c r="DB39" s="653"/>
      <c r="DC39" s="658"/>
      <c r="DD39" s="632">
        <v>534259</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121</v>
      </c>
      <c r="S40" s="624"/>
      <c r="T40" s="624"/>
      <c r="U40" s="624"/>
      <c r="V40" s="624"/>
      <c r="W40" s="624"/>
      <c r="X40" s="624"/>
      <c r="Y40" s="625"/>
      <c r="Z40" s="626" t="s">
        <v>121</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68000</v>
      </c>
      <c r="CS40" s="624"/>
      <c r="CT40" s="624"/>
      <c r="CU40" s="624"/>
      <c r="CV40" s="624"/>
      <c r="CW40" s="624"/>
      <c r="CX40" s="624"/>
      <c r="CY40" s="625"/>
      <c r="CZ40" s="628">
        <v>0.4</v>
      </c>
      <c r="DA40" s="653"/>
      <c r="DB40" s="653"/>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16474198</v>
      </c>
      <c r="S41" s="696"/>
      <c r="T41" s="696"/>
      <c r="U41" s="696"/>
      <c r="V41" s="696"/>
      <c r="W41" s="696"/>
      <c r="X41" s="696"/>
      <c r="Y41" s="700"/>
      <c r="Z41" s="701">
        <v>100</v>
      </c>
      <c r="AA41" s="701"/>
      <c r="AB41" s="701"/>
      <c r="AC41" s="701"/>
      <c r="AD41" s="702">
        <v>8477550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284373</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954305</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489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865642</v>
      </c>
      <c r="CS42" s="656"/>
      <c r="CT42" s="656"/>
      <c r="CU42" s="656"/>
      <c r="CV42" s="656"/>
      <c r="CW42" s="656"/>
      <c r="CX42" s="656"/>
      <c r="CY42" s="657"/>
      <c r="CZ42" s="628">
        <v>5.6</v>
      </c>
      <c r="DA42" s="653"/>
      <c r="DB42" s="653"/>
      <c r="DC42" s="658"/>
      <c r="DD42" s="632">
        <v>183380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121</v>
      </c>
      <c r="CS43" s="656"/>
      <c r="CT43" s="656"/>
      <c r="CU43" s="656"/>
      <c r="CV43" s="656"/>
      <c r="CW43" s="656"/>
      <c r="CX43" s="656"/>
      <c r="CY43" s="657"/>
      <c r="CZ43" s="628" t="s">
        <v>121</v>
      </c>
      <c r="DA43" s="653"/>
      <c r="DB43" s="653"/>
      <c r="DC43" s="658"/>
      <c r="DD43" s="632" t="s">
        <v>121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865642</v>
      </c>
      <c r="CS44" s="624"/>
      <c r="CT44" s="624"/>
      <c r="CU44" s="624"/>
      <c r="CV44" s="624"/>
      <c r="CW44" s="624"/>
      <c r="CX44" s="624"/>
      <c r="CY44" s="625"/>
      <c r="CZ44" s="628">
        <v>5.6</v>
      </c>
      <c r="DA44" s="629"/>
      <c r="DB44" s="629"/>
      <c r="DC44" s="635"/>
      <c r="DD44" s="632">
        <v>183380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258952</v>
      </c>
      <c r="CS45" s="656"/>
      <c r="CT45" s="656"/>
      <c r="CU45" s="656"/>
      <c r="CV45" s="656"/>
      <c r="CW45" s="656"/>
      <c r="CX45" s="656"/>
      <c r="CY45" s="657"/>
      <c r="CZ45" s="628">
        <v>1.7</v>
      </c>
      <c r="DA45" s="653"/>
      <c r="DB45" s="653"/>
      <c r="DC45" s="658"/>
      <c r="DD45" s="632">
        <v>11641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516106</v>
      </c>
      <c r="CS46" s="624"/>
      <c r="CT46" s="624"/>
      <c r="CU46" s="624"/>
      <c r="CV46" s="624"/>
      <c r="CW46" s="624"/>
      <c r="CX46" s="624"/>
      <c r="CY46" s="625"/>
      <c r="CZ46" s="628">
        <v>3.3</v>
      </c>
      <c r="DA46" s="629"/>
      <c r="DB46" s="629"/>
      <c r="DC46" s="635"/>
      <c r="DD46" s="632">
        <v>162966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3"/>
      <c r="DB47" s="653"/>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15412143</v>
      </c>
      <c r="CS49" s="682"/>
      <c r="CT49" s="682"/>
      <c r="CU49" s="682"/>
      <c r="CV49" s="682"/>
      <c r="CW49" s="682"/>
      <c r="CX49" s="682"/>
      <c r="CY49" s="711"/>
      <c r="CZ49" s="703">
        <v>100</v>
      </c>
      <c r="DA49" s="712"/>
      <c r="DB49" s="712"/>
      <c r="DC49" s="713"/>
      <c r="DD49" s="714">
        <v>10169818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1AcBOkNb8KKPDXKSrbrNWuZ08UXndtO2qTmt5dX3wn0D2QUfkOmYZREGZnxWc/hgOb0QcwnG8kfHU2pmwzfzA==" saltValue="j/xnxBK72xDPKY0D+Y79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16489</v>
      </c>
      <c r="R7" s="753"/>
      <c r="S7" s="753"/>
      <c r="T7" s="753"/>
      <c r="U7" s="753"/>
      <c r="V7" s="753">
        <v>15427</v>
      </c>
      <c r="W7" s="753"/>
      <c r="X7" s="753"/>
      <c r="Y7" s="753"/>
      <c r="Z7" s="753"/>
      <c r="AA7" s="753">
        <v>1062</v>
      </c>
      <c r="AB7" s="753"/>
      <c r="AC7" s="753"/>
      <c r="AD7" s="753"/>
      <c r="AE7" s="754"/>
      <c r="AF7" s="755">
        <v>1004</v>
      </c>
      <c r="AG7" s="756"/>
      <c r="AH7" s="756"/>
      <c r="AI7" s="756"/>
      <c r="AJ7" s="757"/>
      <c r="AK7" s="758">
        <v>1185</v>
      </c>
      <c r="AL7" s="759"/>
      <c r="AM7" s="759"/>
      <c r="AN7" s="759"/>
      <c r="AO7" s="759"/>
      <c r="AP7" s="759">
        <v>10963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5</v>
      </c>
      <c r="CI7" s="744"/>
      <c r="CJ7" s="744"/>
      <c r="CK7" s="744"/>
      <c r="CL7" s="745"/>
      <c r="CM7" s="743">
        <v>19</v>
      </c>
      <c r="CN7" s="744"/>
      <c r="CO7" s="744"/>
      <c r="CP7" s="744"/>
      <c r="CQ7" s="745"/>
      <c r="CR7" s="743">
        <v>11</v>
      </c>
      <c r="CS7" s="744"/>
      <c r="CT7" s="744"/>
      <c r="CU7" s="744"/>
      <c r="CV7" s="745"/>
      <c r="CW7" s="743" t="s">
        <v>568</v>
      </c>
      <c r="CX7" s="744"/>
      <c r="CY7" s="744"/>
      <c r="CZ7" s="744"/>
      <c r="DA7" s="745"/>
      <c r="DB7" s="743" t="s">
        <v>568</v>
      </c>
      <c r="DC7" s="744"/>
      <c r="DD7" s="744"/>
      <c r="DE7" s="744"/>
      <c r="DF7" s="745"/>
      <c r="DG7" s="743" t="s">
        <v>568</v>
      </c>
      <c r="DH7" s="744"/>
      <c r="DI7" s="744"/>
      <c r="DJ7" s="744"/>
      <c r="DK7" s="745"/>
      <c r="DL7" s="743" t="s">
        <v>568</v>
      </c>
      <c r="DM7" s="744"/>
      <c r="DN7" s="744"/>
      <c r="DO7" s="744"/>
      <c r="DP7" s="745"/>
      <c r="DQ7" s="743" t="s">
        <v>568</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6</v>
      </c>
      <c r="CI8" s="777"/>
      <c r="CJ8" s="777"/>
      <c r="CK8" s="777"/>
      <c r="CL8" s="778"/>
      <c r="CM8" s="776">
        <v>46</v>
      </c>
      <c r="CN8" s="777"/>
      <c r="CO8" s="777"/>
      <c r="CP8" s="777"/>
      <c r="CQ8" s="778"/>
      <c r="CR8" s="776">
        <v>6</v>
      </c>
      <c r="CS8" s="777"/>
      <c r="CT8" s="777"/>
      <c r="CU8" s="777"/>
      <c r="CV8" s="778"/>
      <c r="CW8" s="776" t="s">
        <v>568</v>
      </c>
      <c r="CX8" s="777"/>
      <c r="CY8" s="777"/>
      <c r="CZ8" s="777"/>
      <c r="DA8" s="778"/>
      <c r="DB8" s="776" t="s">
        <v>568</v>
      </c>
      <c r="DC8" s="777"/>
      <c r="DD8" s="777"/>
      <c r="DE8" s="777"/>
      <c r="DF8" s="778"/>
      <c r="DG8" s="776" t="s">
        <v>568</v>
      </c>
      <c r="DH8" s="777"/>
      <c r="DI8" s="777"/>
      <c r="DJ8" s="777"/>
      <c r="DK8" s="778"/>
      <c r="DL8" s="776" t="s">
        <v>568</v>
      </c>
      <c r="DM8" s="777"/>
      <c r="DN8" s="777"/>
      <c r="DO8" s="777"/>
      <c r="DP8" s="778"/>
      <c r="DQ8" s="776" t="s">
        <v>568</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561</v>
      </c>
      <c r="BT9" s="774"/>
      <c r="BU9" s="774"/>
      <c r="BV9" s="774"/>
      <c r="BW9" s="774"/>
      <c r="BX9" s="774"/>
      <c r="BY9" s="774"/>
      <c r="BZ9" s="774"/>
      <c r="CA9" s="774"/>
      <c r="CB9" s="774"/>
      <c r="CC9" s="774"/>
      <c r="CD9" s="774"/>
      <c r="CE9" s="774"/>
      <c r="CF9" s="774"/>
      <c r="CG9" s="775"/>
      <c r="CH9" s="776">
        <v>1</v>
      </c>
      <c r="CI9" s="777"/>
      <c r="CJ9" s="777"/>
      <c r="CK9" s="777"/>
      <c r="CL9" s="778"/>
      <c r="CM9" s="776">
        <v>55</v>
      </c>
      <c r="CN9" s="777"/>
      <c r="CO9" s="777"/>
      <c r="CP9" s="777"/>
      <c r="CQ9" s="778"/>
      <c r="CR9" s="776">
        <v>16</v>
      </c>
      <c r="CS9" s="777"/>
      <c r="CT9" s="777"/>
      <c r="CU9" s="777"/>
      <c r="CV9" s="778"/>
      <c r="CW9" s="776">
        <v>1</v>
      </c>
      <c r="CX9" s="777"/>
      <c r="CY9" s="777"/>
      <c r="CZ9" s="777"/>
      <c r="DA9" s="778"/>
      <c r="DB9" s="776" t="s">
        <v>568</v>
      </c>
      <c r="DC9" s="777"/>
      <c r="DD9" s="777"/>
      <c r="DE9" s="777"/>
      <c r="DF9" s="778"/>
      <c r="DG9" s="776" t="s">
        <v>568</v>
      </c>
      <c r="DH9" s="777"/>
      <c r="DI9" s="777"/>
      <c r="DJ9" s="777"/>
      <c r="DK9" s="778"/>
      <c r="DL9" s="776" t="s">
        <v>568</v>
      </c>
      <c r="DM9" s="777"/>
      <c r="DN9" s="777"/>
      <c r="DO9" s="777"/>
      <c r="DP9" s="778"/>
      <c r="DQ9" s="776" t="s">
        <v>568</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16489</v>
      </c>
      <c r="R23" s="793"/>
      <c r="S23" s="793"/>
      <c r="T23" s="793"/>
      <c r="U23" s="793"/>
      <c r="V23" s="793">
        <v>15427</v>
      </c>
      <c r="W23" s="793"/>
      <c r="X23" s="793"/>
      <c r="Y23" s="793"/>
      <c r="Z23" s="793"/>
      <c r="AA23" s="793">
        <v>1062</v>
      </c>
      <c r="AB23" s="793"/>
      <c r="AC23" s="793"/>
      <c r="AD23" s="793"/>
      <c r="AE23" s="794"/>
      <c r="AF23" s="795">
        <v>1004</v>
      </c>
      <c r="AG23" s="793"/>
      <c r="AH23" s="793"/>
      <c r="AI23" s="793"/>
      <c r="AJ23" s="796"/>
      <c r="AK23" s="797"/>
      <c r="AL23" s="798"/>
      <c r="AM23" s="798"/>
      <c r="AN23" s="798"/>
      <c r="AO23" s="798"/>
      <c r="AP23" s="793">
        <v>10963</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3374</v>
      </c>
      <c r="R28" s="823"/>
      <c r="S28" s="823"/>
      <c r="T28" s="823"/>
      <c r="U28" s="823"/>
      <c r="V28" s="823">
        <v>3356</v>
      </c>
      <c r="W28" s="823"/>
      <c r="X28" s="823"/>
      <c r="Y28" s="823"/>
      <c r="Z28" s="823"/>
      <c r="AA28" s="823">
        <v>18797</v>
      </c>
      <c r="AB28" s="823"/>
      <c r="AC28" s="823"/>
      <c r="AD28" s="823"/>
      <c r="AE28" s="824"/>
      <c r="AF28" s="825">
        <v>19</v>
      </c>
      <c r="AG28" s="823"/>
      <c r="AH28" s="823"/>
      <c r="AI28" s="823"/>
      <c r="AJ28" s="826"/>
      <c r="AK28" s="827">
        <v>254</v>
      </c>
      <c r="AL28" s="828"/>
      <c r="AM28" s="828"/>
      <c r="AN28" s="828"/>
      <c r="AO28" s="828"/>
      <c r="AP28" s="828" t="s">
        <v>546</v>
      </c>
      <c r="AQ28" s="828"/>
      <c r="AR28" s="828"/>
      <c r="AS28" s="828"/>
      <c r="AT28" s="828"/>
      <c r="AU28" s="828" t="s">
        <v>546</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2670</v>
      </c>
      <c r="R29" s="784"/>
      <c r="S29" s="784"/>
      <c r="T29" s="784"/>
      <c r="U29" s="784"/>
      <c r="V29" s="784">
        <v>2631</v>
      </c>
      <c r="W29" s="784"/>
      <c r="X29" s="784"/>
      <c r="Y29" s="784"/>
      <c r="Z29" s="784"/>
      <c r="AA29" s="784">
        <v>39</v>
      </c>
      <c r="AB29" s="784"/>
      <c r="AC29" s="784"/>
      <c r="AD29" s="784"/>
      <c r="AE29" s="785"/>
      <c r="AF29" s="786">
        <v>39</v>
      </c>
      <c r="AG29" s="787"/>
      <c r="AH29" s="787"/>
      <c r="AI29" s="787"/>
      <c r="AJ29" s="788"/>
      <c r="AK29" s="834">
        <v>408</v>
      </c>
      <c r="AL29" s="830"/>
      <c r="AM29" s="830"/>
      <c r="AN29" s="830"/>
      <c r="AO29" s="830"/>
      <c r="AP29" s="830" t="s">
        <v>546</v>
      </c>
      <c r="AQ29" s="830"/>
      <c r="AR29" s="830"/>
      <c r="AS29" s="830"/>
      <c r="AT29" s="830"/>
      <c r="AU29" s="830" t="s">
        <v>546</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27</v>
      </c>
      <c r="R30" s="784"/>
      <c r="S30" s="784"/>
      <c r="T30" s="784"/>
      <c r="U30" s="784"/>
      <c r="V30" s="784">
        <v>27</v>
      </c>
      <c r="W30" s="784"/>
      <c r="X30" s="784"/>
      <c r="Y30" s="784"/>
      <c r="Z30" s="784"/>
      <c r="AA30" s="784">
        <v>0</v>
      </c>
      <c r="AB30" s="784"/>
      <c r="AC30" s="784"/>
      <c r="AD30" s="784"/>
      <c r="AE30" s="785"/>
      <c r="AF30" s="786">
        <v>0</v>
      </c>
      <c r="AG30" s="787"/>
      <c r="AH30" s="787"/>
      <c r="AI30" s="787"/>
      <c r="AJ30" s="788"/>
      <c r="AK30" s="834">
        <v>4</v>
      </c>
      <c r="AL30" s="830"/>
      <c r="AM30" s="830"/>
      <c r="AN30" s="830"/>
      <c r="AO30" s="830"/>
      <c r="AP30" s="830" t="s">
        <v>546</v>
      </c>
      <c r="AQ30" s="830"/>
      <c r="AR30" s="830"/>
      <c r="AS30" s="830"/>
      <c r="AT30" s="830"/>
      <c r="AU30" s="830" t="s">
        <v>546</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596</v>
      </c>
      <c r="R31" s="784"/>
      <c r="S31" s="784"/>
      <c r="T31" s="784"/>
      <c r="U31" s="784"/>
      <c r="V31" s="784">
        <v>595</v>
      </c>
      <c r="W31" s="784"/>
      <c r="X31" s="784"/>
      <c r="Y31" s="784"/>
      <c r="Z31" s="784"/>
      <c r="AA31" s="784">
        <v>1</v>
      </c>
      <c r="AB31" s="784"/>
      <c r="AC31" s="784"/>
      <c r="AD31" s="784"/>
      <c r="AE31" s="785"/>
      <c r="AF31" s="786">
        <v>1</v>
      </c>
      <c r="AG31" s="787"/>
      <c r="AH31" s="787"/>
      <c r="AI31" s="787"/>
      <c r="AJ31" s="788"/>
      <c r="AK31" s="834">
        <v>137</v>
      </c>
      <c r="AL31" s="830"/>
      <c r="AM31" s="830"/>
      <c r="AN31" s="830"/>
      <c r="AO31" s="830"/>
      <c r="AP31" s="830" t="s">
        <v>546</v>
      </c>
      <c r="AQ31" s="830"/>
      <c r="AR31" s="830"/>
      <c r="AS31" s="830"/>
      <c r="AT31" s="830"/>
      <c r="AU31" s="830" t="s">
        <v>546</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210</v>
      </c>
      <c r="R32" s="784"/>
      <c r="S32" s="784"/>
      <c r="T32" s="784"/>
      <c r="U32" s="784"/>
      <c r="V32" s="784">
        <v>39</v>
      </c>
      <c r="W32" s="784"/>
      <c r="X32" s="784"/>
      <c r="Y32" s="784"/>
      <c r="Z32" s="784"/>
      <c r="AA32" s="784">
        <v>171</v>
      </c>
      <c r="AB32" s="784"/>
      <c r="AC32" s="784"/>
      <c r="AD32" s="784"/>
      <c r="AE32" s="785"/>
      <c r="AF32" s="786">
        <v>171</v>
      </c>
      <c r="AG32" s="787"/>
      <c r="AH32" s="787"/>
      <c r="AI32" s="787"/>
      <c r="AJ32" s="788"/>
      <c r="AK32" s="834">
        <v>423</v>
      </c>
      <c r="AL32" s="830"/>
      <c r="AM32" s="830"/>
      <c r="AN32" s="830"/>
      <c r="AO32" s="830"/>
      <c r="AP32" s="830">
        <v>3666</v>
      </c>
      <c r="AQ32" s="830"/>
      <c r="AR32" s="830"/>
      <c r="AS32" s="830"/>
      <c r="AT32" s="830"/>
      <c r="AU32" s="830">
        <v>2658</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137</v>
      </c>
      <c r="R33" s="784"/>
      <c r="S33" s="784"/>
      <c r="T33" s="784"/>
      <c r="U33" s="784"/>
      <c r="V33" s="784">
        <v>133</v>
      </c>
      <c r="W33" s="784"/>
      <c r="X33" s="784"/>
      <c r="Y33" s="784"/>
      <c r="Z33" s="784"/>
      <c r="AA33" s="784">
        <v>5</v>
      </c>
      <c r="AB33" s="784"/>
      <c r="AC33" s="784"/>
      <c r="AD33" s="784"/>
      <c r="AE33" s="785"/>
      <c r="AF33" s="786">
        <v>5</v>
      </c>
      <c r="AG33" s="787"/>
      <c r="AH33" s="787"/>
      <c r="AI33" s="787"/>
      <c r="AJ33" s="788"/>
      <c r="AK33" s="834">
        <v>21</v>
      </c>
      <c r="AL33" s="830"/>
      <c r="AM33" s="830"/>
      <c r="AN33" s="830"/>
      <c r="AO33" s="830"/>
      <c r="AP33" s="830" t="s">
        <v>546</v>
      </c>
      <c r="AQ33" s="830"/>
      <c r="AR33" s="830"/>
      <c r="AS33" s="830"/>
      <c r="AT33" s="830"/>
      <c r="AU33" s="830" t="s">
        <v>546</v>
      </c>
      <c r="AV33" s="830"/>
      <c r="AW33" s="830"/>
      <c r="AX33" s="830"/>
      <c r="AY33" s="830"/>
      <c r="AZ33" s="831"/>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235</v>
      </c>
      <c r="AG63" s="844"/>
      <c r="AH63" s="844"/>
      <c r="AI63" s="844"/>
      <c r="AJ63" s="845"/>
      <c r="AK63" s="846"/>
      <c r="AL63" s="841"/>
      <c r="AM63" s="841"/>
      <c r="AN63" s="841"/>
      <c r="AO63" s="841"/>
      <c r="AP63" s="844">
        <v>3666</v>
      </c>
      <c r="AQ63" s="844"/>
      <c r="AR63" s="844"/>
      <c r="AS63" s="844"/>
      <c r="AT63" s="844"/>
      <c r="AU63" s="844">
        <v>2658</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1934</v>
      </c>
      <c r="R68" s="866"/>
      <c r="S68" s="866"/>
      <c r="T68" s="866"/>
      <c r="U68" s="866"/>
      <c r="V68" s="866">
        <v>1897</v>
      </c>
      <c r="W68" s="866"/>
      <c r="X68" s="866"/>
      <c r="Y68" s="866"/>
      <c r="Z68" s="866"/>
      <c r="AA68" s="866">
        <v>37</v>
      </c>
      <c r="AB68" s="866"/>
      <c r="AC68" s="866"/>
      <c r="AD68" s="866"/>
      <c r="AE68" s="866"/>
      <c r="AF68" s="866">
        <v>37</v>
      </c>
      <c r="AG68" s="866"/>
      <c r="AH68" s="866"/>
      <c r="AI68" s="866"/>
      <c r="AJ68" s="866"/>
      <c r="AK68" s="866">
        <v>97</v>
      </c>
      <c r="AL68" s="866"/>
      <c r="AM68" s="866"/>
      <c r="AN68" s="866"/>
      <c r="AO68" s="866"/>
      <c r="AP68" s="866">
        <v>77</v>
      </c>
      <c r="AQ68" s="866"/>
      <c r="AR68" s="866"/>
      <c r="AS68" s="866"/>
      <c r="AT68" s="866"/>
      <c r="AU68" s="866">
        <v>13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354</v>
      </c>
      <c r="R69" s="830"/>
      <c r="S69" s="830"/>
      <c r="T69" s="830"/>
      <c r="U69" s="830"/>
      <c r="V69" s="830">
        <v>347</v>
      </c>
      <c r="W69" s="830"/>
      <c r="X69" s="830"/>
      <c r="Y69" s="830"/>
      <c r="Z69" s="830"/>
      <c r="AA69" s="830">
        <v>8</v>
      </c>
      <c r="AB69" s="830"/>
      <c r="AC69" s="830"/>
      <c r="AD69" s="830"/>
      <c r="AE69" s="830"/>
      <c r="AF69" s="830">
        <v>8</v>
      </c>
      <c r="AG69" s="830"/>
      <c r="AH69" s="830"/>
      <c r="AI69" s="830"/>
      <c r="AJ69" s="830"/>
      <c r="AK69" s="830">
        <v>18</v>
      </c>
      <c r="AL69" s="830"/>
      <c r="AM69" s="830"/>
      <c r="AN69" s="830"/>
      <c r="AO69" s="830"/>
      <c r="AP69" s="830" t="s">
        <v>546</v>
      </c>
      <c r="AQ69" s="830"/>
      <c r="AR69" s="830"/>
      <c r="AS69" s="830"/>
      <c r="AT69" s="830"/>
      <c r="AU69" s="830" t="s">
        <v>546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1087</v>
      </c>
      <c r="R70" s="830"/>
      <c r="S70" s="830"/>
      <c r="T70" s="830"/>
      <c r="U70" s="830"/>
      <c r="V70" s="830">
        <v>1047</v>
      </c>
      <c r="W70" s="830"/>
      <c r="X70" s="830"/>
      <c r="Y70" s="830"/>
      <c r="Z70" s="830"/>
      <c r="AA70" s="830">
        <v>40</v>
      </c>
      <c r="AB70" s="830"/>
      <c r="AC70" s="830"/>
      <c r="AD70" s="830"/>
      <c r="AE70" s="830"/>
      <c r="AF70" s="830">
        <v>40</v>
      </c>
      <c r="AG70" s="830"/>
      <c r="AH70" s="830"/>
      <c r="AI70" s="830"/>
      <c r="AJ70" s="830"/>
      <c r="AK70" s="830">
        <v>58</v>
      </c>
      <c r="AL70" s="830"/>
      <c r="AM70" s="830"/>
      <c r="AN70" s="830"/>
      <c r="AO70" s="830"/>
      <c r="AP70" s="830" t="s">
        <v>546</v>
      </c>
      <c r="AQ70" s="830"/>
      <c r="AR70" s="830"/>
      <c r="AS70" s="830"/>
      <c r="AT70" s="830"/>
      <c r="AU70" s="830" t="s">
        <v>546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656</v>
      </c>
      <c r="R71" s="830"/>
      <c r="S71" s="830"/>
      <c r="T71" s="830"/>
      <c r="U71" s="830"/>
      <c r="V71" s="830">
        <v>636</v>
      </c>
      <c r="W71" s="830"/>
      <c r="X71" s="830"/>
      <c r="Y71" s="830"/>
      <c r="Z71" s="830"/>
      <c r="AA71" s="830">
        <v>20</v>
      </c>
      <c r="AB71" s="830"/>
      <c r="AC71" s="830"/>
      <c r="AD71" s="830"/>
      <c r="AE71" s="830"/>
      <c r="AF71" s="830">
        <v>20</v>
      </c>
      <c r="AG71" s="830"/>
      <c r="AH71" s="830"/>
      <c r="AI71" s="830"/>
      <c r="AJ71" s="830"/>
      <c r="AK71" s="830">
        <v>16</v>
      </c>
      <c r="AL71" s="830"/>
      <c r="AM71" s="830"/>
      <c r="AN71" s="830"/>
      <c r="AO71" s="830"/>
      <c r="AP71" s="830">
        <v>608</v>
      </c>
      <c r="AQ71" s="830"/>
      <c r="AR71" s="830"/>
      <c r="AS71" s="830"/>
      <c r="AT71" s="830"/>
      <c r="AU71" s="830">
        <v>29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551</v>
      </c>
      <c r="C72" s="874"/>
      <c r="D72" s="874"/>
      <c r="E72" s="874"/>
      <c r="F72" s="874"/>
      <c r="G72" s="874"/>
      <c r="H72" s="874"/>
      <c r="I72" s="874"/>
      <c r="J72" s="874"/>
      <c r="K72" s="874"/>
      <c r="L72" s="874"/>
      <c r="M72" s="874"/>
      <c r="N72" s="874"/>
      <c r="O72" s="874"/>
      <c r="P72" s="875"/>
      <c r="Q72" s="876">
        <v>1</v>
      </c>
      <c r="R72" s="830"/>
      <c r="S72" s="830"/>
      <c r="T72" s="830"/>
      <c r="U72" s="830"/>
      <c r="V72" s="830">
        <v>0</v>
      </c>
      <c r="W72" s="830"/>
      <c r="X72" s="830"/>
      <c r="Y72" s="830"/>
      <c r="Z72" s="830"/>
      <c r="AA72" s="830">
        <v>0</v>
      </c>
      <c r="AB72" s="830"/>
      <c r="AC72" s="830"/>
      <c r="AD72" s="830"/>
      <c r="AE72" s="830"/>
      <c r="AF72" s="830">
        <v>0</v>
      </c>
      <c r="AG72" s="830"/>
      <c r="AH72" s="830"/>
      <c r="AI72" s="830"/>
      <c r="AJ72" s="830"/>
      <c r="AK72" s="830" t="s">
        <v>546</v>
      </c>
      <c r="AL72" s="830"/>
      <c r="AM72" s="830"/>
      <c r="AN72" s="830"/>
      <c r="AO72" s="830"/>
      <c r="AP72" s="830" t="s">
        <v>546</v>
      </c>
      <c r="AQ72" s="830"/>
      <c r="AR72" s="830"/>
      <c r="AS72" s="830"/>
      <c r="AT72" s="830"/>
      <c r="AU72" s="830" t="s">
        <v>546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552</v>
      </c>
      <c r="C73" s="874"/>
      <c r="D73" s="874"/>
      <c r="E73" s="874"/>
      <c r="F73" s="874"/>
      <c r="G73" s="874"/>
      <c r="H73" s="874"/>
      <c r="I73" s="874"/>
      <c r="J73" s="874"/>
      <c r="K73" s="874"/>
      <c r="L73" s="874"/>
      <c r="M73" s="874"/>
      <c r="N73" s="874"/>
      <c r="O73" s="874"/>
      <c r="P73" s="875"/>
      <c r="Q73" s="876">
        <v>8</v>
      </c>
      <c r="R73" s="830"/>
      <c r="S73" s="830"/>
      <c r="T73" s="830"/>
      <c r="U73" s="830"/>
      <c r="V73" s="830">
        <v>6</v>
      </c>
      <c r="W73" s="830"/>
      <c r="X73" s="830"/>
      <c r="Y73" s="830"/>
      <c r="Z73" s="830"/>
      <c r="AA73" s="830">
        <v>2</v>
      </c>
      <c r="AB73" s="830"/>
      <c r="AC73" s="830"/>
      <c r="AD73" s="830"/>
      <c r="AE73" s="830"/>
      <c r="AF73" s="830">
        <v>2</v>
      </c>
      <c r="AG73" s="830"/>
      <c r="AH73" s="830"/>
      <c r="AI73" s="830"/>
      <c r="AJ73" s="830"/>
      <c r="AK73" s="830" t="s">
        <v>546</v>
      </c>
      <c r="AL73" s="830"/>
      <c r="AM73" s="830"/>
      <c r="AN73" s="830"/>
      <c r="AO73" s="830"/>
      <c r="AP73" s="830" t="s">
        <v>546</v>
      </c>
      <c r="AQ73" s="830"/>
      <c r="AR73" s="830"/>
      <c r="AS73" s="830"/>
      <c r="AT73" s="830"/>
      <c r="AU73" s="830" t="s">
        <v>546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553</v>
      </c>
      <c r="C74" s="874"/>
      <c r="D74" s="874"/>
      <c r="E74" s="874"/>
      <c r="F74" s="874"/>
      <c r="G74" s="874"/>
      <c r="H74" s="874"/>
      <c r="I74" s="874"/>
      <c r="J74" s="874"/>
      <c r="K74" s="874"/>
      <c r="L74" s="874"/>
      <c r="M74" s="874"/>
      <c r="N74" s="874"/>
      <c r="O74" s="874"/>
      <c r="P74" s="875"/>
      <c r="Q74" s="876">
        <v>9</v>
      </c>
      <c r="R74" s="830"/>
      <c r="S74" s="830"/>
      <c r="T74" s="830"/>
      <c r="U74" s="830"/>
      <c r="V74" s="830">
        <v>7</v>
      </c>
      <c r="W74" s="830"/>
      <c r="X74" s="830"/>
      <c r="Y74" s="830"/>
      <c r="Z74" s="830"/>
      <c r="AA74" s="830">
        <v>2</v>
      </c>
      <c r="AB74" s="830"/>
      <c r="AC74" s="830"/>
      <c r="AD74" s="830"/>
      <c r="AE74" s="830"/>
      <c r="AF74" s="830">
        <v>2</v>
      </c>
      <c r="AG74" s="830"/>
      <c r="AH74" s="830"/>
      <c r="AI74" s="830"/>
      <c r="AJ74" s="830"/>
      <c r="AK74" s="830" t="s">
        <v>546</v>
      </c>
      <c r="AL74" s="830"/>
      <c r="AM74" s="830"/>
      <c r="AN74" s="830"/>
      <c r="AO74" s="830"/>
      <c r="AP74" s="830" t="s">
        <v>546</v>
      </c>
      <c r="AQ74" s="830"/>
      <c r="AR74" s="830"/>
      <c r="AS74" s="830"/>
      <c r="AT74" s="830"/>
      <c r="AU74" s="830" t="s">
        <v>546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554</v>
      </c>
      <c r="C75" s="874"/>
      <c r="D75" s="874"/>
      <c r="E75" s="874"/>
      <c r="F75" s="874"/>
      <c r="G75" s="874"/>
      <c r="H75" s="874"/>
      <c r="I75" s="874"/>
      <c r="J75" s="874"/>
      <c r="K75" s="874"/>
      <c r="L75" s="874"/>
      <c r="M75" s="874"/>
      <c r="N75" s="874"/>
      <c r="O75" s="874"/>
      <c r="P75" s="875"/>
      <c r="Q75" s="877">
        <v>3706</v>
      </c>
      <c r="R75" s="878"/>
      <c r="S75" s="878"/>
      <c r="T75" s="878"/>
      <c r="U75" s="834"/>
      <c r="V75" s="879">
        <v>2968</v>
      </c>
      <c r="W75" s="878"/>
      <c r="X75" s="878"/>
      <c r="Y75" s="878"/>
      <c r="Z75" s="834"/>
      <c r="AA75" s="879">
        <v>738</v>
      </c>
      <c r="AB75" s="878"/>
      <c r="AC75" s="878"/>
      <c r="AD75" s="878"/>
      <c r="AE75" s="834"/>
      <c r="AF75" s="879">
        <v>738</v>
      </c>
      <c r="AG75" s="878"/>
      <c r="AH75" s="878"/>
      <c r="AI75" s="878"/>
      <c r="AJ75" s="834"/>
      <c r="AK75" s="879">
        <v>1248</v>
      </c>
      <c r="AL75" s="878"/>
      <c r="AM75" s="878"/>
      <c r="AN75" s="878"/>
      <c r="AO75" s="834"/>
      <c r="AP75" s="879" t="s">
        <v>546</v>
      </c>
      <c r="AQ75" s="878"/>
      <c r="AR75" s="878"/>
      <c r="AS75" s="878"/>
      <c r="AT75" s="834"/>
      <c r="AU75" s="879" t="s">
        <v>546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555</v>
      </c>
      <c r="C76" s="874"/>
      <c r="D76" s="874"/>
      <c r="E76" s="874"/>
      <c r="F76" s="874"/>
      <c r="G76" s="874"/>
      <c r="H76" s="874"/>
      <c r="I76" s="874"/>
      <c r="J76" s="874"/>
      <c r="K76" s="874"/>
      <c r="L76" s="874"/>
      <c r="M76" s="874"/>
      <c r="N76" s="874"/>
      <c r="O76" s="874"/>
      <c r="P76" s="875"/>
      <c r="Q76" s="877">
        <v>820</v>
      </c>
      <c r="R76" s="878"/>
      <c r="S76" s="878"/>
      <c r="T76" s="878"/>
      <c r="U76" s="834"/>
      <c r="V76" s="879">
        <v>797</v>
      </c>
      <c r="W76" s="878"/>
      <c r="X76" s="878"/>
      <c r="Y76" s="878"/>
      <c r="Z76" s="834"/>
      <c r="AA76" s="879">
        <v>23</v>
      </c>
      <c r="AB76" s="878"/>
      <c r="AC76" s="878"/>
      <c r="AD76" s="878"/>
      <c r="AE76" s="834"/>
      <c r="AF76" s="879">
        <v>23</v>
      </c>
      <c r="AG76" s="878"/>
      <c r="AH76" s="878"/>
      <c r="AI76" s="878"/>
      <c r="AJ76" s="834"/>
      <c r="AK76" s="879">
        <v>152</v>
      </c>
      <c r="AL76" s="878"/>
      <c r="AM76" s="878"/>
      <c r="AN76" s="878"/>
      <c r="AO76" s="834"/>
      <c r="AP76" s="879" t="s">
        <v>546</v>
      </c>
      <c r="AQ76" s="878"/>
      <c r="AR76" s="878"/>
      <c r="AS76" s="878"/>
      <c r="AT76" s="834"/>
      <c r="AU76" s="879" t="s">
        <v>546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556</v>
      </c>
      <c r="C77" s="874"/>
      <c r="D77" s="874"/>
      <c r="E77" s="874"/>
      <c r="F77" s="874"/>
      <c r="G77" s="874"/>
      <c r="H77" s="874"/>
      <c r="I77" s="874"/>
      <c r="J77" s="874"/>
      <c r="K77" s="874"/>
      <c r="L77" s="874"/>
      <c r="M77" s="874"/>
      <c r="N77" s="874"/>
      <c r="O77" s="874"/>
      <c r="P77" s="875"/>
      <c r="Q77" s="877">
        <v>162866</v>
      </c>
      <c r="R77" s="878"/>
      <c r="S77" s="878"/>
      <c r="T77" s="878"/>
      <c r="U77" s="834"/>
      <c r="V77" s="879">
        <v>159925</v>
      </c>
      <c r="W77" s="878"/>
      <c r="X77" s="878"/>
      <c r="Y77" s="878"/>
      <c r="Z77" s="834"/>
      <c r="AA77" s="879">
        <v>2941</v>
      </c>
      <c r="AB77" s="878"/>
      <c r="AC77" s="878"/>
      <c r="AD77" s="878"/>
      <c r="AE77" s="834"/>
      <c r="AF77" s="879">
        <v>2941</v>
      </c>
      <c r="AG77" s="878"/>
      <c r="AH77" s="878"/>
      <c r="AI77" s="878"/>
      <c r="AJ77" s="834"/>
      <c r="AK77" s="879">
        <v>1620</v>
      </c>
      <c r="AL77" s="878"/>
      <c r="AM77" s="878"/>
      <c r="AN77" s="878"/>
      <c r="AO77" s="834"/>
      <c r="AP77" s="879" t="s">
        <v>546</v>
      </c>
      <c r="AQ77" s="878"/>
      <c r="AR77" s="878"/>
      <c r="AS77" s="878"/>
      <c r="AT77" s="834"/>
      <c r="AU77" s="879" t="s">
        <v>546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557</v>
      </c>
      <c r="C78" s="874"/>
      <c r="D78" s="874"/>
      <c r="E78" s="874"/>
      <c r="F78" s="874"/>
      <c r="G78" s="874"/>
      <c r="H78" s="874"/>
      <c r="I78" s="874"/>
      <c r="J78" s="874"/>
      <c r="K78" s="874"/>
      <c r="L78" s="874"/>
      <c r="M78" s="874"/>
      <c r="N78" s="874"/>
      <c r="O78" s="874"/>
      <c r="P78" s="875"/>
      <c r="Q78" s="876">
        <v>21549</v>
      </c>
      <c r="R78" s="830"/>
      <c r="S78" s="830"/>
      <c r="T78" s="830"/>
      <c r="U78" s="830"/>
      <c r="V78" s="830">
        <v>21154</v>
      </c>
      <c r="W78" s="830"/>
      <c r="X78" s="830"/>
      <c r="Y78" s="830"/>
      <c r="Z78" s="830"/>
      <c r="AA78" s="830">
        <v>395</v>
      </c>
      <c r="AB78" s="830"/>
      <c r="AC78" s="830"/>
      <c r="AD78" s="830"/>
      <c r="AE78" s="830"/>
      <c r="AF78" s="830">
        <v>28145</v>
      </c>
      <c r="AG78" s="830"/>
      <c r="AH78" s="830"/>
      <c r="AI78" s="830"/>
      <c r="AJ78" s="830"/>
      <c r="AK78" s="830" t="s">
        <v>546</v>
      </c>
      <c r="AL78" s="830"/>
      <c r="AM78" s="830"/>
      <c r="AN78" s="830"/>
      <c r="AO78" s="830"/>
      <c r="AP78" s="830">
        <v>52844</v>
      </c>
      <c r="AQ78" s="830"/>
      <c r="AR78" s="830"/>
      <c r="AS78" s="830"/>
      <c r="AT78" s="830"/>
      <c r="AU78" s="830" t="s">
        <v>546</v>
      </c>
      <c r="AV78" s="830"/>
      <c r="AW78" s="830"/>
      <c r="AX78" s="830"/>
      <c r="AY78" s="830"/>
      <c r="AZ78" s="832" t="s">
        <v>562</v>
      </c>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558</v>
      </c>
      <c r="C79" s="874"/>
      <c r="D79" s="874"/>
      <c r="E79" s="874"/>
      <c r="F79" s="874"/>
      <c r="G79" s="874"/>
      <c r="H79" s="874"/>
      <c r="I79" s="874"/>
      <c r="J79" s="874"/>
      <c r="K79" s="874"/>
      <c r="L79" s="874"/>
      <c r="M79" s="874"/>
      <c r="N79" s="874"/>
      <c r="O79" s="874"/>
      <c r="P79" s="875"/>
      <c r="Q79" s="876">
        <v>736</v>
      </c>
      <c r="R79" s="830"/>
      <c r="S79" s="830"/>
      <c r="T79" s="830"/>
      <c r="U79" s="830"/>
      <c r="V79" s="830">
        <v>587</v>
      </c>
      <c r="W79" s="830"/>
      <c r="X79" s="830"/>
      <c r="Y79" s="830"/>
      <c r="Z79" s="830"/>
      <c r="AA79" s="830">
        <v>149</v>
      </c>
      <c r="AB79" s="830"/>
      <c r="AC79" s="830"/>
      <c r="AD79" s="830"/>
      <c r="AE79" s="830"/>
      <c r="AF79" s="830">
        <v>2079</v>
      </c>
      <c r="AG79" s="830"/>
      <c r="AH79" s="830"/>
      <c r="AI79" s="830"/>
      <c r="AJ79" s="830"/>
      <c r="AK79" s="830" t="s">
        <v>546</v>
      </c>
      <c r="AL79" s="830"/>
      <c r="AM79" s="830"/>
      <c r="AN79" s="830"/>
      <c r="AO79" s="830"/>
      <c r="AP79" s="830">
        <v>1074</v>
      </c>
      <c r="AQ79" s="830"/>
      <c r="AR79" s="830"/>
      <c r="AS79" s="830"/>
      <c r="AT79" s="830"/>
      <c r="AU79" s="830" t="s">
        <v>546</v>
      </c>
      <c r="AV79" s="830"/>
      <c r="AW79" s="830"/>
      <c r="AX79" s="830"/>
      <c r="AY79" s="830"/>
      <c r="AZ79" s="832" t="s">
        <v>562</v>
      </c>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v>54603</v>
      </c>
      <c r="AQ88" s="844"/>
      <c r="AR88" s="844"/>
      <c r="AS88" s="844"/>
      <c r="AT88" s="844"/>
      <c r="AU88" s="844">
        <v>42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33</v>
      </c>
      <c r="CS102" s="852"/>
      <c r="CT102" s="852"/>
      <c r="CU102" s="852"/>
      <c r="CV102" s="891"/>
      <c r="CW102" s="890">
        <v>1</v>
      </c>
      <c r="CX102" s="852"/>
      <c r="CY102" s="852"/>
      <c r="CZ102" s="852"/>
      <c r="DA102" s="891"/>
      <c r="DB102" s="890" t="s">
        <v>568</v>
      </c>
      <c r="DC102" s="852"/>
      <c r="DD102" s="852"/>
      <c r="DE102" s="852"/>
      <c r="DF102" s="891"/>
      <c r="DG102" s="890" t="s">
        <v>568</v>
      </c>
      <c r="DH102" s="852"/>
      <c r="DI102" s="852"/>
      <c r="DJ102" s="852"/>
      <c r="DK102" s="891"/>
      <c r="DL102" s="890" t="s">
        <v>568</v>
      </c>
      <c r="DM102" s="852"/>
      <c r="DN102" s="852"/>
      <c r="DO102" s="852"/>
      <c r="DP102" s="891"/>
      <c r="DQ102" s="890" t="s">
        <v>568</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1079756</v>
      </c>
      <c r="AB110" s="900"/>
      <c r="AC110" s="900"/>
      <c r="AD110" s="900"/>
      <c r="AE110" s="901"/>
      <c r="AF110" s="902">
        <v>1089911</v>
      </c>
      <c r="AG110" s="900"/>
      <c r="AH110" s="900"/>
      <c r="AI110" s="900"/>
      <c r="AJ110" s="901"/>
      <c r="AK110" s="902">
        <v>1033381</v>
      </c>
      <c r="AL110" s="900"/>
      <c r="AM110" s="900"/>
      <c r="AN110" s="900"/>
      <c r="AO110" s="901"/>
      <c r="AP110" s="903">
        <v>14</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12383505</v>
      </c>
      <c r="BR110" s="931"/>
      <c r="BS110" s="931"/>
      <c r="BT110" s="931"/>
      <c r="BU110" s="931"/>
      <c r="BV110" s="931">
        <v>11515036</v>
      </c>
      <c r="BW110" s="931"/>
      <c r="BX110" s="931"/>
      <c r="BY110" s="931"/>
      <c r="BZ110" s="931"/>
      <c r="CA110" s="931">
        <v>10963388</v>
      </c>
      <c r="CB110" s="931"/>
      <c r="CC110" s="931"/>
      <c r="CD110" s="931"/>
      <c r="CE110" s="931"/>
      <c r="CF110" s="944">
        <v>148.30000000000001</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295920</v>
      </c>
      <c r="DH110" s="931"/>
      <c r="DI110" s="931"/>
      <c r="DJ110" s="931"/>
      <c r="DK110" s="931"/>
      <c r="DL110" s="931">
        <v>246674</v>
      </c>
      <c r="DM110" s="931"/>
      <c r="DN110" s="931"/>
      <c r="DO110" s="931"/>
      <c r="DP110" s="931"/>
      <c r="DQ110" s="931">
        <v>223827</v>
      </c>
      <c r="DR110" s="931"/>
      <c r="DS110" s="931"/>
      <c r="DT110" s="931"/>
      <c r="DU110" s="931"/>
      <c r="DV110" s="932">
        <v>3</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308864</v>
      </c>
      <c r="BR111" s="926"/>
      <c r="BS111" s="926"/>
      <c r="BT111" s="926"/>
      <c r="BU111" s="926"/>
      <c r="BV111" s="926">
        <v>257282</v>
      </c>
      <c r="BW111" s="926"/>
      <c r="BX111" s="926"/>
      <c r="BY111" s="926"/>
      <c r="BZ111" s="926"/>
      <c r="CA111" s="926">
        <v>232092</v>
      </c>
      <c r="CB111" s="926"/>
      <c r="CC111" s="926"/>
      <c r="CD111" s="926"/>
      <c r="CE111" s="926"/>
      <c r="CF111" s="920">
        <v>3.1</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3543551</v>
      </c>
      <c r="BR112" s="926"/>
      <c r="BS112" s="926"/>
      <c r="BT112" s="926"/>
      <c r="BU112" s="926"/>
      <c r="BV112" s="926">
        <v>3119373</v>
      </c>
      <c r="BW112" s="926"/>
      <c r="BX112" s="926"/>
      <c r="BY112" s="926"/>
      <c r="BZ112" s="926"/>
      <c r="CA112" s="926">
        <v>2657855</v>
      </c>
      <c r="CB112" s="926"/>
      <c r="CC112" s="926"/>
      <c r="CD112" s="926"/>
      <c r="CE112" s="926"/>
      <c r="CF112" s="920">
        <v>35.9</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407188</v>
      </c>
      <c r="AB113" s="938"/>
      <c r="AC113" s="938"/>
      <c r="AD113" s="938"/>
      <c r="AE113" s="939"/>
      <c r="AF113" s="940">
        <v>392970</v>
      </c>
      <c r="AG113" s="938"/>
      <c r="AH113" s="938"/>
      <c r="AI113" s="938"/>
      <c r="AJ113" s="939"/>
      <c r="AK113" s="940">
        <v>352896</v>
      </c>
      <c r="AL113" s="938"/>
      <c r="AM113" s="938"/>
      <c r="AN113" s="938"/>
      <c r="AO113" s="939"/>
      <c r="AP113" s="941">
        <v>4.8</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67187</v>
      </c>
      <c r="BR113" s="926"/>
      <c r="BS113" s="926"/>
      <c r="BT113" s="926"/>
      <c r="BU113" s="926"/>
      <c r="BV113" s="926">
        <v>54247</v>
      </c>
      <c r="BW113" s="926"/>
      <c r="BX113" s="926"/>
      <c r="BY113" s="926"/>
      <c r="BZ113" s="926"/>
      <c r="CA113" s="926">
        <v>42271</v>
      </c>
      <c r="CB113" s="926"/>
      <c r="CC113" s="926"/>
      <c r="CD113" s="926"/>
      <c r="CE113" s="926"/>
      <c r="CF113" s="920">
        <v>0.6</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14754</v>
      </c>
      <c r="AB114" s="959"/>
      <c r="AC114" s="959"/>
      <c r="AD114" s="959"/>
      <c r="AE114" s="960"/>
      <c r="AF114" s="961">
        <v>13050</v>
      </c>
      <c r="AG114" s="959"/>
      <c r="AH114" s="959"/>
      <c r="AI114" s="959"/>
      <c r="AJ114" s="960"/>
      <c r="AK114" s="961">
        <v>13713</v>
      </c>
      <c r="AL114" s="959"/>
      <c r="AM114" s="959"/>
      <c r="AN114" s="959"/>
      <c r="AO114" s="960"/>
      <c r="AP114" s="962">
        <v>0.2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1721389</v>
      </c>
      <c r="BR114" s="926"/>
      <c r="BS114" s="926"/>
      <c r="BT114" s="926"/>
      <c r="BU114" s="926"/>
      <c r="BV114" s="926">
        <v>1871989</v>
      </c>
      <c r="BW114" s="926"/>
      <c r="BX114" s="926"/>
      <c r="BY114" s="926"/>
      <c r="BZ114" s="926"/>
      <c r="CA114" s="926">
        <v>1834320</v>
      </c>
      <c r="CB114" s="926"/>
      <c r="CC114" s="926"/>
      <c r="CD114" s="926"/>
      <c r="CE114" s="926"/>
      <c r="CF114" s="920">
        <v>24.8</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3366</v>
      </c>
      <c r="AB115" s="938"/>
      <c r="AC115" s="938"/>
      <c r="AD115" s="938"/>
      <c r="AE115" s="939"/>
      <c r="AF115" s="940">
        <v>4501</v>
      </c>
      <c r="AG115" s="938"/>
      <c r="AH115" s="938"/>
      <c r="AI115" s="938"/>
      <c r="AJ115" s="939"/>
      <c r="AK115" s="940">
        <v>2380</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1505064</v>
      </c>
      <c r="AB117" s="979"/>
      <c r="AC117" s="979"/>
      <c r="AD117" s="979"/>
      <c r="AE117" s="980"/>
      <c r="AF117" s="981">
        <v>1500432</v>
      </c>
      <c r="AG117" s="979"/>
      <c r="AH117" s="979"/>
      <c r="AI117" s="979"/>
      <c r="AJ117" s="980"/>
      <c r="AK117" s="981">
        <v>1402370</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988</v>
      </c>
      <c r="AB119" s="900"/>
      <c r="AC119" s="900"/>
      <c r="AD119" s="900"/>
      <c r="AE119" s="901"/>
      <c r="AF119" s="902">
        <v>2124</v>
      </c>
      <c r="AG119" s="900"/>
      <c r="AH119" s="900"/>
      <c r="AI119" s="900"/>
      <c r="AJ119" s="901"/>
      <c r="AK119" s="902">
        <v>3</v>
      </c>
      <c r="AL119" s="900"/>
      <c r="AM119" s="900"/>
      <c r="AN119" s="900"/>
      <c r="AO119" s="901"/>
      <c r="AP119" s="903">
        <v>0</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18024496</v>
      </c>
      <c r="BR119" s="1000"/>
      <c r="BS119" s="1000"/>
      <c r="BT119" s="1000"/>
      <c r="BU119" s="1000"/>
      <c r="BV119" s="1000">
        <v>16817927</v>
      </c>
      <c r="BW119" s="1000"/>
      <c r="BX119" s="1000"/>
      <c r="BY119" s="1000"/>
      <c r="BZ119" s="1000"/>
      <c r="CA119" s="1000">
        <v>15729926</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12944</v>
      </c>
      <c r="DH119" s="986"/>
      <c r="DI119" s="986"/>
      <c r="DJ119" s="986"/>
      <c r="DK119" s="987"/>
      <c r="DL119" s="985">
        <v>10608</v>
      </c>
      <c r="DM119" s="986"/>
      <c r="DN119" s="986"/>
      <c r="DO119" s="986"/>
      <c r="DP119" s="987"/>
      <c r="DQ119" s="985">
        <v>8265</v>
      </c>
      <c r="DR119" s="986"/>
      <c r="DS119" s="986"/>
      <c r="DT119" s="986"/>
      <c r="DU119" s="987"/>
      <c r="DV119" s="988">
        <v>0.1</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4722621</v>
      </c>
      <c r="BR120" s="931"/>
      <c r="BS120" s="931"/>
      <c r="BT120" s="931"/>
      <c r="BU120" s="931"/>
      <c r="BV120" s="931">
        <v>5104694</v>
      </c>
      <c r="BW120" s="931"/>
      <c r="BX120" s="931"/>
      <c r="BY120" s="931"/>
      <c r="BZ120" s="931"/>
      <c r="CA120" s="931">
        <v>4880423</v>
      </c>
      <c r="CB120" s="931"/>
      <c r="CC120" s="931"/>
      <c r="CD120" s="931"/>
      <c r="CE120" s="931"/>
      <c r="CF120" s="944">
        <v>66</v>
      </c>
      <c r="CG120" s="945"/>
      <c r="CH120" s="945"/>
      <c r="CI120" s="945"/>
      <c r="CJ120" s="945"/>
      <c r="CK120" s="1006" t="s">
        <v>446</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3447068</v>
      </c>
      <c r="DH120" s="931"/>
      <c r="DI120" s="931"/>
      <c r="DJ120" s="931"/>
      <c r="DK120" s="931"/>
      <c r="DL120" s="931">
        <v>3037970</v>
      </c>
      <c r="DM120" s="931"/>
      <c r="DN120" s="931"/>
      <c r="DO120" s="931"/>
      <c r="DP120" s="931"/>
      <c r="DQ120" s="931">
        <v>2657855</v>
      </c>
      <c r="DR120" s="931"/>
      <c r="DS120" s="931"/>
      <c r="DT120" s="931"/>
      <c r="DU120" s="931"/>
      <c r="DV120" s="932">
        <v>35.9</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1007577</v>
      </c>
      <c r="BR121" s="926"/>
      <c r="BS121" s="926"/>
      <c r="BT121" s="926"/>
      <c r="BU121" s="926"/>
      <c r="BV121" s="926">
        <v>735189</v>
      </c>
      <c r="BW121" s="926"/>
      <c r="BX121" s="926"/>
      <c r="BY121" s="926"/>
      <c r="BZ121" s="926"/>
      <c r="CA121" s="926">
        <v>677753</v>
      </c>
      <c r="CB121" s="926"/>
      <c r="CC121" s="926"/>
      <c r="CD121" s="926"/>
      <c r="CE121" s="926"/>
      <c r="CF121" s="920">
        <v>9.1999999999999993</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9976373</v>
      </c>
      <c r="BR122" s="1000"/>
      <c r="BS122" s="1000"/>
      <c r="BT122" s="1000"/>
      <c r="BU122" s="1000"/>
      <c r="BV122" s="1000">
        <v>9239497</v>
      </c>
      <c r="BW122" s="1000"/>
      <c r="BX122" s="1000"/>
      <c r="BY122" s="1000"/>
      <c r="BZ122" s="1000"/>
      <c r="CA122" s="1000">
        <v>8419858</v>
      </c>
      <c r="CB122" s="1000"/>
      <c r="CC122" s="1000"/>
      <c r="CD122" s="1000"/>
      <c r="CE122" s="1000"/>
      <c r="CF122" s="1017">
        <v>113.9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15706571</v>
      </c>
      <c r="BR123" s="1064"/>
      <c r="BS123" s="1064"/>
      <c r="BT123" s="1064"/>
      <c r="BU123" s="1064"/>
      <c r="BV123" s="1064">
        <v>15079380</v>
      </c>
      <c r="BW123" s="1064"/>
      <c r="BX123" s="1064"/>
      <c r="BY123" s="1064"/>
      <c r="BZ123" s="1064"/>
      <c r="CA123" s="1064">
        <v>13978034</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32.6</v>
      </c>
      <c r="BR124" s="1027"/>
      <c r="BS124" s="1027"/>
      <c r="BT124" s="1027"/>
      <c r="BU124" s="1027"/>
      <c r="BV124" s="1027">
        <v>24.2</v>
      </c>
      <c r="BW124" s="1027"/>
      <c r="BX124" s="1027"/>
      <c r="BY124" s="1027"/>
      <c r="BZ124" s="1027"/>
      <c r="CA124" s="1027">
        <v>23.6</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96483</v>
      </c>
      <c r="DH124" s="986"/>
      <c r="DI124" s="986"/>
      <c r="DJ124" s="986"/>
      <c r="DK124" s="987"/>
      <c r="DL124" s="985">
        <v>81403</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2378</v>
      </c>
      <c r="AB126" s="959"/>
      <c r="AC126" s="959"/>
      <c r="AD126" s="959"/>
      <c r="AE126" s="960"/>
      <c r="AF126" s="961">
        <v>2377</v>
      </c>
      <c r="AG126" s="959"/>
      <c r="AH126" s="959"/>
      <c r="AI126" s="959"/>
      <c r="AJ126" s="960"/>
      <c r="AK126" s="961">
        <v>2377</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130197</v>
      </c>
      <c r="AB128" s="1046"/>
      <c r="AC128" s="1046"/>
      <c r="AD128" s="1046"/>
      <c r="AE128" s="1047"/>
      <c r="AF128" s="1048">
        <v>151211</v>
      </c>
      <c r="AG128" s="1046"/>
      <c r="AH128" s="1046"/>
      <c r="AI128" s="1046"/>
      <c r="AJ128" s="1047"/>
      <c r="AK128" s="1048">
        <v>146646</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121</v>
      </c>
      <c r="BG128" s="1053"/>
      <c r="BH128" s="1053"/>
      <c r="BI128" s="1053"/>
      <c r="BJ128" s="1053"/>
      <c r="BK128" s="1053"/>
      <c r="BL128" s="1054"/>
      <c r="BM128" s="1052">
        <v>13.68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8062822</v>
      </c>
      <c r="AB129" s="959"/>
      <c r="AC129" s="959"/>
      <c r="AD129" s="959"/>
      <c r="AE129" s="960"/>
      <c r="AF129" s="961">
        <v>8096223</v>
      </c>
      <c r="AG129" s="959"/>
      <c r="AH129" s="959"/>
      <c r="AI129" s="959"/>
      <c r="AJ129" s="960"/>
      <c r="AK129" s="961">
        <v>8291975</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121</v>
      </c>
      <c r="BG129" s="1067"/>
      <c r="BH129" s="1067"/>
      <c r="BI129" s="1067"/>
      <c r="BJ129" s="1067"/>
      <c r="BK129" s="1067"/>
      <c r="BL129" s="1068"/>
      <c r="BM129" s="1066">
        <v>18.68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974286</v>
      </c>
      <c r="AB130" s="959"/>
      <c r="AC130" s="959"/>
      <c r="AD130" s="959"/>
      <c r="AE130" s="960"/>
      <c r="AF130" s="961">
        <v>920247</v>
      </c>
      <c r="AG130" s="959"/>
      <c r="AH130" s="959"/>
      <c r="AI130" s="959"/>
      <c r="AJ130" s="960"/>
      <c r="AK130" s="961">
        <v>898585</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5.4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7088536</v>
      </c>
      <c r="AB131" s="986"/>
      <c r="AC131" s="986"/>
      <c r="AD131" s="986"/>
      <c r="AE131" s="987"/>
      <c r="AF131" s="985">
        <v>7175976</v>
      </c>
      <c r="AG131" s="986"/>
      <c r="AH131" s="986"/>
      <c r="AI131" s="986"/>
      <c r="AJ131" s="987"/>
      <c r="AK131" s="985">
        <v>7393390</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23.6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5.6511112199999998</v>
      </c>
      <c r="AB132" s="1097"/>
      <c r="AC132" s="1097"/>
      <c r="AD132" s="1097"/>
      <c r="AE132" s="1098"/>
      <c r="AF132" s="1099">
        <v>5.977917283</v>
      </c>
      <c r="AG132" s="1097"/>
      <c r="AH132" s="1097"/>
      <c r="AI132" s="1097"/>
      <c r="AJ132" s="1098"/>
      <c r="AK132" s="1099">
        <v>4.8305187610000004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5.8</v>
      </c>
      <c r="AB133" s="1080"/>
      <c r="AC133" s="1080"/>
      <c r="AD133" s="1080"/>
      <c r="AE133" s="1081"/>
      <c r="AF133" s="1079">
        <v>5.7</v>
      </c>
      <c r="AG133" s="1080"/>
      <c r="AH133" s="1080"/>
      <c r="AI133" s="1080"/>
      <c r="AJ133" s="1081"/>
      <c r="AK133" s="1079">
        <v>5.4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yJU+aqcqrfoPGKW9H2qeqzOJ5sf6jkeR2LbpyFb3VV+yMutk3Ndl1dLbkTQZmxQL2fVo6QPs83o1iWdlxN0Rg==" saltValue="zIo0i0m2eFvDumF5PsCt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4y0EmvzBFOHAqH33nEjdPvxYac0NvPmczE5QGEwVoyeoJn5SR5c3IDy+SlWa1FawyzUMLjNNwH59sJ9syFQkg==" saltValue="+qJ4LKLvjYJD3Cb4WBTH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LruT4FbjOkaTc1PHoyGbK4oqJTa/ziM3r7j+aHb5gB70gDfTH9IrXEYlJpxzkcNeuNyH4ajzImLGIstWcEH+w==" saltValue="x85HKb9Q+pwAD6w/KWC+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3337092</v>
      </c>
      <c r="AP9" s="269">
        <v>111642</v>
      </c>
      <c r="AQ9" s="270">
        <v>99044</v>
      </c>
      <c r="AR9" s="271">
        <v>12.7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85625</v>
      </c>
      <c r="AP10" s="272">
        <v>2865</v>
      </c>
      <c r="AQ10" s="273">
        <v>12597</v>
      </c>
      <c r="AR10" s="274">
        <v>-77.3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6768</v>
      </c>
      <c r="AP11" s="272">
        <v>226</v>
      </c>
      <c r="AQ11" s="273">
        <v>1194</v>
      </c>
      <c r="AR11" s="274">
        <v>-81.099999999999994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72505</v>
      </c>
      <c r="AP13" s="272">
        <v>2426</v>
      </c>
      <c r="AQ13" s="273">
        <v>3890</v>
      </c>
      <c r="AR13" s="274">
        <v>-37.6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t="s">
        <v>488</v>
      </c>
      <c r="AP14" s="272" t="s">
        <v>488</v>
      </c>
      <c r="AQ14" s="273">
        <v>1837</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-169192</v>
      </c>
      <c r="AP15" s="272">
        <v>-5660</v>
      </c>
      <c r="AQ15" s="273">
        <v>-6318</v>
      </c>
      <c r="AR15" s="274">
        <v>-10.4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3332798</v>
      </c>
      <c r="AP16" s="272">
        <v>111498</v>
      </c>
      <c r="AQ16" s="273">
        <v>112262</v>
      </c>
      <c r="AR16" s="274">
        <v>-0.7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8.6300000000000008</v>
      </c>
      <c r="AP21" s="286">
        <v>9.26</v>
      </c>
      <c r="AQ21" s="287">
        <v>-0.63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98.5</v>
      </c>
      <c r="AP22" s="291">
        <v>97.3</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1033381</v>
      </c>
      <c r="AP32" s="300">
        <v>34572</v>
      </c>
      <c r="AQ32" s="301">
        <v>60713</v>
      </c>
      <c r="AR32" s="302">
        <v>-43.1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352896</v>
      </c>
      <c r="AP35" s="300">
        <v>11806</v>
      </c>
      <c r="AQ35" s="301">
        <v>14168</v>
      </c>
      <c r="AR35" s="302">
        <v>-16.7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13713</v>
      </c>
      <c r="AP36" s="300">
        <v>459</v>
      </c>
      <c r="AQ36" s="301">
        <v>2586</v>
      </c>
      <c r="AR36" s="302">
        <v>-82.3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2380</v>
      </c>
      <c r="AP37" s="300">
        <v>80</v>
      </c>
      <c r="AQ37" s="301">
        <v>189</v>
      </c>
      <c r="AR37" s="302">
        <v>-57.7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8</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-146646</v>
      </c>
      <c r="AP39" s="300">
        <v>-4906</v>
      </c>
      <c r="AQ39" s="301">
        <v>-5399</v>
      </c>
      <c r="AR39" s="302">
        <v>-9.1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-898585</v>
      </c>
      <c r="AP40" s="300">
        <v>-30062</v>
      </c>
      <c r="AQ40" s="301">
        <v>-49527</v>
      </c>
      <c r="AR40" s="302">
        <v>-39.299999999999997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357139</v>
      </c>
      <c r="AP41" s="300">
        <v>11948</v>
      </c>
      <c r="AQ41" s="301">
        <v>22738</v>
      </c>
      <c r="AR41" s="302">
        <v>-47.5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1738245</v>
      </c>
      <c r="AN51" s="322">
        <v>55191</v>
      </c>
      <c r="AO51" s="323">
        <v>-27.5</v>
      </c>
      <c r="AP51" s="324">
        <v>84962</v>
      </c>
      <c r="AQ51" s="325">
        <v>7.2</v>
      </c>
      <c r="AR51" s="326">
        <v>-34.700000000000003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1536954</v>
      </c>
      <c r="AN52" s="330">
        <v>48800</v>
      </c>
      <c r="AO52" s="331">
        <v>18.600000000000001</v>
      </c>
      <c r="AP52" s="332">
        <v>42793</v>
      </c>
      <c r="AQ52" s="333">
        <v>2.2000000000000002</v>
      </c>
      <c r="AR52" s="334">
        <v>16.399999999999999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2908981</v>
      </c>
      <c r="AN53" s="322">
        <v>93726</v>
      </c>
      <c r="AO53" s="323">
        <v>69.8</v>
      </c>
      <c r="AP53" s="324">
        <v>71279</v>
      </c>
      <c r="AQ53" s="325">
        <v>-16.100000000000001</v>
      </c>
      <c r="AR53" s="326">
        <v>85.9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2071936</v>
      </c>
      <c r="AN54" s="330">
        <v>66757</v>
      </c>
      <c r="AO54" s="331">
        <v>36.799999999999997</v>
      </c>
      <c r="AP54" s="332">
        <v>36731</v>
      </c>
      <c r="AQ54" s="333">
        <v>-14.2</v>
      </c>
      <c r="AR54" s="334">
        <v>51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3131171</v>
      </c>
      <c r="AN55" s="322">
        <v>102052</v>
      </c>
      <c r="AO55" s="323">
        <v>8.9</v>
      </c>
      <c r="AP55" s="324">
        <v>74994</v>
      </c>
      <c r="AQ55" s="325">
        <v>5.2</v>
      </c>
      <c r="AR55" s="326">
        <v>3.7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2380091</v>
      </c>
      <c r="AN56" s="330">
        <v>77573</v>
      </c>
      <c r="AO56" s="331">
        <v>16.2</v>
      </c>
      <c r="AP56" s="332">
        <v>36188</v>
      </c>
      <c r="AQ56" s="333">
        <v>-1.5</v>
      </c>
      <c r="AR56" s="334">
        <v>17.7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437164</v>
      </c>
      <c r="AN57" s="322">
        <v>14410</v>
      </c>
      <c r="AO57" s="323">
        <v>-85.9</v>
      </c>
      <c r="AP57" s="324">
        <v>71849</v>
      </c>
      <c r="AQ57" s="325">
        <v>-4.2</v>
      </c>
      <c r="AR57" s="326">
        <v>-81.7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380283</v>
      </c>
      <c r="AN58" s="330">
        <v>12535</v>
      </c>
      <c r="AO58" s="331">
        <v>-83.8</v>
      </c>
      <c r="AP58" s="332">
        <v>36144</v>
      </c>
      <c r="AQ58" s="333">
        <v>-0.1</v>
      </c>
      <c r="AR58" s="334">
        <v>-83.7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865642</v>
      </c>
      <c r="AN59" s="322">
        <v>28960</v>
      </c>
      <c r="AO59" s="323">
        <v>101</v>
      </c>
      <c r="AP59" s="324">
        <v>82962</v>
      </c>
      <c r="AQ59" s="325">
        <v>15.5</v>
      </c>
      <c r="AR59" s="326">
        <v>85.5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516106</v>
      </c>
      <c r="AN60" s="330">
        <v>17266</v>
      </c>
      <c r="AO60" s="331">
        <v>37.700000000000003</v>
      </c>
      <c r="AP60" s="332">
        <v>42835</v>
      </c>
      <c r="AQ60" s="333">
        <v>18.5</v>
      </c>
      <c r="AR60" s="334">
        <v>19.2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1816241</v>
      </c>
      <c r="AN61" s="337">
        <v>58868</v>
      </c>
      <c r="AO61" s="338">
        <v>13.3</v>
      </c>
      <c r="AP61" s="339">
        <v>77209</v>
      </c>
      <c r="AQ61" s="340">
        <v>1.5</v>
      </c>
      <c r="AR61" s="326">
        <v>11.8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1377074</v>
      </c>
      <c r="AN62" s="330">
        <v>44586</v>
      </c>
      <c r="AO62" s="331">
        <v>5.0999999999999996</v>
      </c>
      <c r="AP62" s="332">
        <v>38938</v>
      </c>
      <c r="AQ62" s="333">
        <v>1</v>
      </c>
      <c r="AR62" s="334">
        <v>4.0999999999999996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7ux1SIhMI371xu6fZMEP65ShWE6BqrdGEOZZzDqEozVwrq8KOHh8qEzGWygioeM5I8ISh7ID2CHqfiWCN0/qvQ==" saltValue="VO4JCDM5LFnAswOadsyT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U2kGkNRcJIl8wXd1SoZBnKKx9Q9dJn1v/bl6tW6zjnyrPyoDB38QE37oX6PU/5C8XtTd/MaiNZ3u6JKBzU1nrQ==" saltValue="Q6+Jhe9mLba3X8bIz+63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2wVZlfXqstxP2VHgz1Dyoz3Byok5LARVJSEFS9HvWXz6MRdQZTuAY6Xadvi1mJhMAGYz+FTuk99zGtM3s0BSvw==" saltValue="HA0u2DLXekAW8y4yWa+/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20.6</v>
      </c>
      <c r="G47" s="12">
        <v>18.14</v>
      </c>
      <c r="H47" s="12">
        <v>16.39</v>
      </c>
      <c r="I47" s="12">
        <v>21.4</v>
      </c>
      <c r="J47" s="13">
        <v>18.86</v>
      </c>
    </row>
    <row r="48" spans="2:10" ht="57.75" customHeight="1" x14ac:dyDescent="0.15">
      <c r="B48" s="14"/>
      <c r="C48" s="1141" t="s">
        <v>4</v>
      </c>
      <c r="D48" s="1141"/>
      <c r="E48" s="1142"/>
      <c r="F48" s="15">
        <v>8.7100000000000009</v>
      </c>
      <c r="G48" s="16">
        <v>11.58</v>
      </c>
      <c r="H48" s="16">
        <v>10.38</v>
      </c>
      <c r="I48" s="16">
        <v>9.92</v>
      </c>
      <c r="J48" s="17">
        <v>12.11</v>
      </c>
    </row>
    <row r="49" spans="2:10" ht="57.75" customHeight="1" thickBot="1" x14ac:dyDescent="0.2">
      <c r="B49" s="18"/>
      <c r="C49" s="1143" t="s">
        <v>5</v>
      </c>
      <c r="D49" s="1143"/>
      <c r="E49" s="1144"/>
      <c r="F49" s="19">
        <v>0.67</v>
      </c>
      <c r="G49" s="20">
        <v>1.74</v>
      </c>
      <c r="H49" s="20" t="s">
        <v>531</v>
      </c>
      <c r="I49" s="20">
        <v>4.66</v>
      </c>
      <c r="J49" s="21">
        <v>0.39</v>
      </c>
    </row>
    <row r="50" spans="2:10" x14ac:dyDescent="0.15"/>
  </sheetData>
  <sheetProtection algorithmName="SHA-512" hashValue="2sAZwOpVFc9zTxIXEEjBc1aVFOqyENOTvFoMq9/dDwI24pYj8UR7gouOw8pR0PaRqtQLtg7W9WH0HPIZkTXsAQ==" saltValue="FkHaKp4NSasOZVqBkR4P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2026-03-18T04:22:06Z</cp:lastPrinted>
  <dcterms:created xsi:type="dcterms:W3CDTF">2026-02-23T08:45:11Z</dcterms:created>
  <dcterms:modified xsi:type="dcterms:W3CDTF">2026-03-18T04:25:05Z</dcterms:modified>
  <cp:category/>
</cp:coreProperties>
</file>