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V:\02 財政係\51 調査・通知 等\01 県調査\令和08年度\19　令和６年度財政状況資料集の作成について（2回目・地方公会計関係）\02　公表（HP）\"/>
    </mc:Choice>
  </mc:AlternateContent>
  <xr:revisionPtr revIDLastSave="0" documentId="13_ncr:1_{868E516C-8262-47EE-AF52-D75A2D230B9D}" xr6:coauthVersionLast="36" xr6:coauthVersionMax="36" xr10:uidLastSave="{00000000-0000-0000-0000-000000000000}"/>
  <bookViews>
    <workbookView xWindow="0" yWindow="0" windowWidth="28800" windowHeight="121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AM35" i="10"/>
  <c r="C35" i="10"/>
  <c r="CO34" i="10"/>
  <c r="CO35" i="10" s="1"/>
  <c r="CO36" i="10" s="1"/>
  <c r="BW34" i="10"/>
  <c r="BW35" i="10" s="1"/>
  <c r="BW36" i="10" s="1"/>
  <c r="BW37" i="10" s="1"/>
  <c r="BW38" i="10" s="1"/>
  <c r="BW39" i="10" s="1"/>
  <c r="BW40" i="10" s="1"/>
  <c r="BW41" i="10" s="1"/>
  <c r="BW42" i="10" s="1"/>
  <c r="BW43" i="10" s="1"/>
  <c r="U34" i="10"/>
  <c r="C34" i="10"/>
  <c r="U35" i="10" l="1"/>
  <c r="U36" i="10" s="1"/>
  <c r="U37"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<sst xmlns="http://schemas.openxmlformats.org/spreadsheetml/2006/main" count="1125" uniqueCount="580">
  <si>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</si>
  <si>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</si>
  <si>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</si>
  <si>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</si>
  <si>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</si>
  <si>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</si>
  <si>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</si>
  <si>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</si>
  <si>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</si>
  <si>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</si>
  <si>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</si>
  <si>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</si>
  <si>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</si>
  <si>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</si>
  <si>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</si>
  <si>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</si>
  <si>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</si>
  <si>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</si>
  <si>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</si>
  <si>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</si>
  <si>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</si>
  <si>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</si>
  <si>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</si>
  <si>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</si>
  <si>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</si>
  <si>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</si>
  <si>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</si>
  <si>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</si>
  <si>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</si>
  <si>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</si>
  <si>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</si>
  <si>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</si>
  <si>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</si>
  <si>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</si>
  <si>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</si>
  <si>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</si>
  <si>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</si>
  <si>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</si>
  <si>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</si>
  <si>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</si>
  <si>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</si>
  <si>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</si>
  <si>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</si>
  <si>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</si>
  <si>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</si>
  <si>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</si>
  <si>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</si>
  <si>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</si>
  <si>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</si>
  <si>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</si>
  <si>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</si>
  <si>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</si>
  <si>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</si>
  <si>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</si>
  <si>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</si>
  <si>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</si>
  <si>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</si>
  <si>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</si>
  <si>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</si>
  <si>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</si>
  <si>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</si>
  <si>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</si>
  <si>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</si>
  <si>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</si>
  <si>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</si>
  <si>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</si>
  <si>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</si>
  <si>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</si>
  <si>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</si>
  <si>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</si>
  <si>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</si>
  <si>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</si>
  <si>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</si>
  <si>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</si>
  <si>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</si>
  <si>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</si>
  <si>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</si>
  <si>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</si>
  <si>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</si>
  <si>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</si>
  <si>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</si>
  <si>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</si>
  <si>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</si>
  <si>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</si>
  <si>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</si>
  <si>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</si>
  <si>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</si>
  <si>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</si>
  <si>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</si>
  <si>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</si>
  <si>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</si>
  <si>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</si>
  <si>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</si>
  <si>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</si>
  <si>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善通寺市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</si>
  <si>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</si>
  <si>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</si>
  <si>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</si>
  <si>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</si>
  <si>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</si>
  <si>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</si>
  <si>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</si>
  <si>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</si>
  <si>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</si>
  <si>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</si>
  <si>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</si>
  <si>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</si>
  <si>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</si>
  <si>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</si>
  <si>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</si>
  <si>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</si>
  <si>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</si>
  <si>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</si>
  <si>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</si>
  <si>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</si>
  <si>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</si>
  <si>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</si>
  <si>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</si>
  <si>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</si>
  <si>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</si>
  <si>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</si>
  <si>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</si>
  <si>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</si>
  <si>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</si>
  <si>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</si>
  <si>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</si>
  <si>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</si>
  <si>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</si>
  <si>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</si>
  <si>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</si>
  <si>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</si>
  <si>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</si>
  <si>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</si>
  <si>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</si>
  <si>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</si>
  <si>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</si>
  <si>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</si>
  <si>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</si>
  <si>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</si>
  <si>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</si>
  <si>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</si>
  <si>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</si>
  <si>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</si>
  <si>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</si>
  <si>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</si>
  <si>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</si>
  <si>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</si>
  <si>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</si>
  <si>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</si>
  <si>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</si>
  <si>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</si>
  <si>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</si>
  <si>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</si>
  <si>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</si>
  <si>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</si>
  <si>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</si>
  <si>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</si>
  <si>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</si>
  <si>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</si>
  <si>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</si>
  <si>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</si>
  <si>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</si>
  <si>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</si>
  <si>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</si>
  <si>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</si>
  <si>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</si>
  <si>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</si>
  <si>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</si>
  <si>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</si>
  <si>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</si>
  <si>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</si>
  <si>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</si>
  <si>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</si>
  <si>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</si>
  <si>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</si>
  <si>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</si>
  <si>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</si>
  <si>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</si>
  <si>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</si>
  <si>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</si>
  <si>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</si>
  <si>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</si>
  <si>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</si>
  <si>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</si>
  <si>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</si>
  <si>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</si>
  <si>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</si>
  <si>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</si>
  <si>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</si>
  <si>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</si>
  <si>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</si>
  <si>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</si>
  <si>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</si>
  <si>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</si>
  <si>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</si>
  <si>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</si>
  <si>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</si>
  <si>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</si>
  <si>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</si>
  <si>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</si>
  <si>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</si>
  <si>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</si>
  <si>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</si>
  <si>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香川県善通寺市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</si>
  <si>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</si>
  <si>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</si>
  <si>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</si>
  <si>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</si>
  <si>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</si>
  <si>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</si>
  <si>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</si>
  <si>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</si>
  <si>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</si>
  <si>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</si>
  <si>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</si>
  <si>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</si>
  <si>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</si>
  <si>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</si>
  <si>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</si>
  <si>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</si>
  <si>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</si>
  <si>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</si>
  <si>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</si>
  <si>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</si>
  <si>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</si>
  <si>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</si>
  <si>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</si>
  <si>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</si>
  <si>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</si>
  <si>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</si>
  <si>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</si>
  <si>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</si>
  <si>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</si>
  <si>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</si>
  <si>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</si>
  <si>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</si>
  <si>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</si>
  <si>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</si>
  <si>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</si>
  <si>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</si>
  <si>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</si>
  <si>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</si>
  <si>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</si>
  <si>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</si>
  <si>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</si>
  <si>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</si>
  <si>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</si>
  <si>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</si>
  <si>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</si>
  <si>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</si>
  <si>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</si>
  <si>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</si>
  <si>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</si>
  <si>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</si>
  <si>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</si>
  <si>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</si>
  <si>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</si>
  <si>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</si>
  <si>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</si>
  <si>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</si>
  <si>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</si>
  <si>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</si>
  <si>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</si>
  <si>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</si>
  <si>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</si>
  <si>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</si>
  <si>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</si>
  <si>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</si>
  <si>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</si>
  <si>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</si>
  <si>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</si>
  <si>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</si>
  <si>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</si>
  <si>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</si>
  <si>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</si>
  <si>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</si>
  <si>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</si>
  <si>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</si>
  <si>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</si>
  <si>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</si>
  <si>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</si>
  <si>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</si>
  <si>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</si>
  <si>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</si>
  <si>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</si>
  <si>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</si>
  <si>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</si>
  <si>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</si>
  <si>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</si>
  <si>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</si>
  <si>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</si>
  <si>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</si>
  <si>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</si>
  <si>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</si>
  <si>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</si>
  <si>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</si>
  <si>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</si>
  <si>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</si>
  <si>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</si>
  <si>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</si>
  <si>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</si>
  <si>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</si>
  <si>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</si>
  <si>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</si>
  <si>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</si>
  <si>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</si>
  <si>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</si>
  <si>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</si>
  <si>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</si>
  <si>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</si>
  <si>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</si>
  <si>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</si>
  <si>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</si>
  <si>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</si>
  <si>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</si>
  <si>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</si>
  <si>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</si>
  <si>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</si>
  <si>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</si>
  <si>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</si>
  <si>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</si>
  <si>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</si>
  <si>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</si>
  <si>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</si>
  <si>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</si>
  <si>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</si>
  <si>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</si>
  <si>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</si>
  <si>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</si>
  <si>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</si>
  <si>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</si>
  <si>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</si>
  <si>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</si>
  <si>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</si>
  <si>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</si>
  <si>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</si>
  <si>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</si>
  <si>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</si>
  <si>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</si>
  <si>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</si>
  <si>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</si>
  <si>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</si>
  <si>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</si>
  <si>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</si>
  <si>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</si>
  <si>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</si>
  <si>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</si>
  <si>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</si>
  <si>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</si>
  <si>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</si>
  <si>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</si>
  <si>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</si>
  <si>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</si>
  <si>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</si>
  <si>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香川県善通寺市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</si>
  <si>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</si>
  <si>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</si>
  <si>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</si>
  <si>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</si>
  <si>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</si>
  <si>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</si>
  <si>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</si>
  <si>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</si>
  <si>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</si>
  <si>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</si>
  <si>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</si>
  <si>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</si>
  <si>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</si>
  <si>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</si>
  <si>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</si>
  <si>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</si>
  <si>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</si>
  <si>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</si>
  <si>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</si>
  <si>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</si>
  <si>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</si>
  <si>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</si>
  <si>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</si>
  <si>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</si>
  <si>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</si>
  <si>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</si>
  <si>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</si>
  <si>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</si>
  <si>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</si>
  <si>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</si>
  <si>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</si>
  <si>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</si>
  <si>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</si>
  <si>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善通寺市特別会計国民健康保険</t>
    <phoneticPr fontId="5"/>
  </si>
  <si>
    <t>善通寺市特別会計介護保険</t>
    <phoneticPr fontId="5"/>
  </si>
  <si>
    <t>善通寺市特別会計介護予防サービス</t>
    <phoneticPr fontId="5"/>
  </si>
  <si>
    <t>善通寺市特別会計後期高齢者医療</t>
    <phoneticPr fontId="5"/>
  </si>
  <si>
    <t>善通寺市下水道事業会計</t>
    <phoneticPr fontId="5"/>
  </si>
  <si>
    <t>法適用企業</t>
    <phoneticPr fontId="5"/>
  </si>
  <si>
    <t>善通寺市特別会計太陽光発電</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</si>
  <si>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</si>
  <si>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</si>
  <si>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</si>
  <si>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</si>
  <si>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</si>
  <si>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</si>
  <si>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</si>
  <si>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</si>
  <si>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</si>
  <si>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</si>
  <si>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</si>
  <si>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</si>
  <si>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</si>
  <si>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</si>
  <si>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</si>
  <si>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</si>
  <si>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</si>
  <si>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</si>
  <si>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</si>
  <si>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</si>
  <si>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</si>
  <si>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</si>
  <si>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</si>
  <si>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</si>
  <si>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</si>
  <si>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</si>
  <si>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</si>
  <si>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</si>
  <si>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</si>
  <si>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</si>
  <si>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</si>
  <si>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</si>
  <si>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</si>
  <si>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</si>
  <si>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</si>
  <si>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</si>
  <si>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</si>
  <si>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</si>
  <si>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</si>
  <si>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</si>
  <si>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</si>
  <si>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</si>
  <si>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</si>
  <si>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</si>
  <si>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</si>
  <si>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</si>
  <si>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</si>
  <si>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</si>
  <si>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</si>
  <si>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</si>
  <si>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</si>
  <si>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</si>
  <si>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</si>
  <si>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</si>
  <si>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</si>
  <si>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</si>
  <si>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</si>
  <si>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</si>
  <si>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</si>
  <si>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</si>
  <si>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</si>
  <si>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</si>
  <si>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</si>
  <si>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</si>
  <si>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</si>
  <si>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</si>
  <si>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</si>
  <si>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</si>
  <si>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</si>
  <si>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</si>
  <si>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</si>
  <si>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</si>
  <si>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</si>
  <si>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</si>
  <si>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</si>
  <si>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</si>
  <si>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</si>
  <si>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</si>
  <si>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</si>
  <si>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</si>
  <si>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</si>
  <si>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</si>
  <si>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</si>
  <si>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</si>
  <si>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</si>
  <si>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</si>
  <si>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</si>
  <si>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</si>
  <si>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</si>
  <si>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</si>
  <si>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</si>
  <si>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</si>
  <si>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</si>
  <si>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</si>
  <si>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</si>
  <si>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</si>
  <si>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</si>
  <si>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</si>
  <si>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</si>
  <si>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</si>
  <si>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</si>
  <si>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</si>
  <si>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</si>
  <si>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</si>
  <si>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</si>
  <si>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</si>
  <si>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</si>
  <si>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</si>
  <si>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</si>
  <si>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</si>
  <si>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</si>
  <si>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</si>
  <si>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</si>
  <si>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</si>
  <si>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</si>
  <si>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</si>
  <si>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</si>
  <si>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</si>
  <si>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</si>
  <si>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</si>
  <si>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</si>
  <si>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</si>
  <si>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</si>
  <si>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</si>
  <si>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</si>
  <si>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</si>
  <si>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</si>
  <si>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</si>
  <si>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</si>
  <si>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</si>
  <si>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</si>
  <si>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</si>
  <si>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</si>
  <si>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</si>
  <si>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</si>
  <si>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</si>
  <si>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4.14</t>
  </si>
  <si>
    <t>一般会計</t>
  </si>
  <si>
    <t>善通寺市下水道事業会計</t>
  </si>
  <si>
    <t>善通寺市特別会計介護保険</t>
  </si>
  <si>
    <t>善通寺市特別会計国民健康保険</t>
  </si>
  <si>
    <t>善通寺市特別会計太陽光発電</t>
  </si>
  <si>
    <t>善通寺市特別会計後期高齢者医療</t>
  </si>
  <si>
    <t>善通寺市特別会計介護予防サービス</t>
  </si>
  <si>
    <t>その他会計（赤字）</t>
  </si>
  <si>
    <t>その他会計（黒字）</t>
  </si>
  <si>
    <t>R02</t>
    <phoneticPr fontId="5"/>
  </si>
  <si>
    <t>R03</t>
    <phoneticPr fontId="5"/>
  </si>
  <si>
    <t>R04</t>
    <phoneticPr fontId="5"/>
  </si>
  <si>
    <t>R05</t>
    <phoneticPr fontId="5"/>
  </si>
  <si>
    <t>R06</t>
    <phoneticPr fontId="5"/>
  </si>
  <si>
    <t>-</t>
    <phoneticPr fontId="2"/>
  </si>
  <si>
    <t>中讃広域行政事務組合（一般会計）</t>
    <rPh sb="0" eb="10">
      <t>チュウサンコウイキギョウセイジムクミアイ</t>
    </rPh>
    <rPh sb="11" eb="13">
      <t>イッパン</t>
    </rPh>
    <rPh sb="13" eb="15">
      <t>カイケイ</t>
    </rPh>
    <phoneticPr fontId="10"/>
  </si>
  <si>
    <t>中讃広域行政事務組合（仲善クリーンセンター）</t>
    <rPh sb="0" eb="10">
      <t>チュウサンコウイキギョウセイジムクミアイ</t>
    </rPh>
    <rPh sb="11" eb="12">
      <t>チュウ</t>
    </rPh>
    <rPh sb="12" eb="13">
      <t>ゼン</t>
    </rPh>
    <phoneticPr fontId="10"/>
  </si>
  <si>
    <t>中讃広域行政事務組合（クリントピア丸亀）</t>
    <rPh sb="0" eb="10">
      <t>チュウサンコウイキギョウセイジムクミアイ</t>
    </rPh>
    <rPh sb="17" eb="19">
      <t>マルガメ</t>
    </rPh>
    <phoneticPr fontId="10"/>
  </si>
  <si>
    <t>中讃広域行政事務組合（瀬戸グリーンセンター）</t>
    <rPh sb="0" eb="10">
      <t>チュウサンコウイキギョウセイジムクミアイ</t>
    </rPh>
    <rPh sb="11" eb="13">
      <t>セト</t>
    </rPh>
    <phoneticPr fontId="10"/>
  </si>
  <si>
    <t>まんのう町外三ヶ市町山林組合</t>
    <rPh sb="4" eb="5">
      <t>チョウ</t>
    </rPh>
    <rPh sb="5" eb="6">
      <t>ソト</t>
    </rPh>
    <rPh sb="6" eb="7">
      <t>サン</t>
    </rPh>
    <rPh sb="8" eb="10">
      <t>シチョウ</t>
    </rPh>
    <rPh sb="10" eb="12">
      <t>サンリン</t>
    </rPh>
    <rPh sb="12" eb="14">
      <t>クミアイ</t>
    </rPh>
    <phoneticPr fontId="10"/>
  </si>
  <si>
    <t>まんのう町外三ヶ市町（七箇地区）山林組合</t>
    <rPh sb="4" eb="5">
      <t>チョウ</t>
    </rPh>
    <rPh sb="5" eb="6">
      <t>ソト</t>
    </rPh>
    <rPh sb="6" eb="7">
      <t>サン</t>
    </rPh>
    <rPh sb="8" eb="10">
      <t>シチョウ</t>
    </rPh>
    <rPh sb="11" eb="12">
      <t>シチ</t>
    </rPh>
    <rPh sb="12" eb="13">
      <t>カ</t>
    </rPh>
    <rPh sb="13" eb="15">
      <t>チク</t>
    </rPh>
    <rPh sb="16" eb="18">
      <t>サンリン</t>
    </rPh>
    <rPh sb="18" eb="20">
      <t>クミアイ</t>
    </rPh>
    <phoneticPr fontId="10"/>
  </si>
  <si>
    <t>まんのう町外二ヶ市町（十郷地区）山林組合</t>
    <rPh sb="4" eb="5">
      <t>チョウ</t>
    </rPh>
    <rPh sb="5" eb="6">
      <t>ソト</t>
    </rPh>
    <rPh sb="6" eb="7">
      <t>ニ</t>
    </rPh>
    <rPh sb="8" eb="10">
      <t>シチョウ</t>
    </rPh>
    <rPh sb="11" eb="12">
      <t>ジュッ</t>
    </rPh>
    <rPh sb="12" eb="13">
      <t>ゴウ</t>
    </rPh>
    <rPh sb="13" eb="15">
      <t>チク</t>
    </rPh>
    <rPh sb="16" eb="18">
      <t>サンリン</t>
    </rPh>
    <rPh sb="18" eb="20">
      <t>クミアイ</t>
    </rPh>
    <phoneticPr fontId="10"/>
  </si>
  <si>
    <t>香川県市町総合事務組合</t>
    <rPh sb="0" eb="2">
      <t>カガワ</t>
    </rPh>
    <rPh sb="2" eb="3">
      <t>ケン</t>
    </rPh>
    <rPh sb="3" eb="5">
      <t>シチョウ</t>
    </rPh>
    <rPh sb="5" eb="7">
      <t>ソウゴウ</t>
    </rPh>
    <rPh sb="7" eb="9">
      <t>ジム</t>
    </rPh>
    <rPh sb="9" eb="11">
      <t>クミアイ</t>
    </rPh>
    <phoneticPr fontId="10"/>
  </si>
  <si>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10"/>
  </si>
  <si>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10"/>
  </si>
  <si>
    <t>香川県広域水道企業団（水道事業会計）</t>
    <rPh sb="0" eb="3">
      <t>カガワケン</t>
    </rPh>
    <rPh sb="3" eb="5">
      <t>コウイキ</t>
    </rPh>
    <rPh sb="5" eb="7">
      <t>スイドウ</t>
    </rPh>
    <rPh sb="7" eb="10">
      <t>キギョウダン</t>
    </rPh>
    <rPh sb="11" eb="13">
      <t>スイドウ</t>
    </rPh>
    <rPh sb="13" eb="15">
      <t>ジギョウ</t>
    </rPh>
    <rPh sb="15" eb="17">
      <t>カイケイ</t>
    </rPh>
    <phoneticPr fontId="10"/>
  </si>
  <si>
    <t>香川県広域水道企業団（工業用水道事業会計）</t>
    <rPh sb="0" eb="3">
      <t>カガワケン</t>
    </rPh>
    <rPh sb="3" eb="5">
      <t>コウイキ</t>
    </rPh>
    <rPh sb="5" eb="7">
      <t>スイドウ</t>
    </rPh>
    <rPh sb="7" eb="10">
      <t>キギョウダン</t>
    </rPh>
    <rPh sb="11" eb="14">
      <t>コウギョウヨウ</t>
    </rPh>
    <rPh sb="14" eb="16">
      <t>スイドウ</t>
    </rPh>
    <rPh sb="16" eb="18">
      <t>ジギョウ</t>
    </rPh>
    <rPh sb="18" eb="20">
      <t>カイケイ</t>
    </rPh>
    <phoneticPr fontId="10"/>
  </si>
  <si>
    <t>（公財）ハートスクエア善通寺</t>
    <rPh sb="1" eb="2">
      <t>コウ</t>
    </rPh>
    <rPh sb="2" eb="3">
      <t>ザイ</t>
    </rPh>
    <rPh sb="11" eb="14">
      <t>ゼンツウジ</t>
    </rPh>
    <phoneticPr fontId="10"/>
  </si>
  <si>
    <t>（株）まんでがん</t>
    <rPh sb="0" eb="3">
      <t>カブ</t>
    </rPh>
    <phoneticPr fontId="10"/>
  </si>
  <si>
    <t>（公財）善通寺市農地管理公社</t>
    <rPh sb="1" eb="2">
      <t>コウ</t>
    </rPh>
    <rPh sb="2" eb="3">
      <t>ザイ</t>
    </rPh>
    <rPh sb="4" eb="8">
      <t>ゼンツウジシ</t>
    </rPh>
    <rPh sb="8" eb="10">
      <t>ノウチ</t>
    </rPh>
    <rPh sb="10" eb="12">
      <t>カンリ</t>
    </rPh>
    <rPh sb="12" eb="14">
      <t>コウシャ</t>
    </rPh>
    <phoneticPr fontId="10"/>
  </si>
  <si>
    <t>法適用企業</t>
    <rPh sb="0" eb="5">
      <t>ホウテキヨウキギョウ</t>
    </rPh>
    <phoneticPr fontId="10"/>
  </si>
  <si>
    <t>ふるさと基金</t>
    <rPh sb="4" eb="6">
      <t>キキン</t>
    </rPh>
    <phoneticPr fontId="5"/>
  </si>
  <si>
    <t>ずっと元気なふるさと善通寺応援基金</t>
    <rPh sb="3" eb="5">
      <t>ゲンキ</t>
    </rPh>
    <rPh sb="10" eb="13">
      <t>ゼンツウジ</t>
    </rPh>
    <rPh sb="13" eb="15">
      <t>オウエン</t>
    </rPh>
    <rPh sb="15" eb="17">
      <t>キキン</t>
    </rPh>
    <phoneticPr fontId="5"/>
  </si>
  <si>
    <t>地域福祉基金</t>
    <rPh sb="0" eb="2">
      <t>チイキ</t>
    </rPh>
    <rPh sb="2" eb="4">
      <t>フクシ</t>
    </rPh>
    <rPh sb="4" eb="6">
      <t>キキン</t>
    </rPh>
    <phoneticPr fontId="5"/>
  </si>
  <si>
    <t>職員退職手当基金</t>
    <rPh sb="0" eb="2">
      <t>ショクイン</t>
    </rPh>
    <rPh sb="2" eb="4">
      <t>タイショク</t>
    </rPh>
    <rPh sb="4" eb="6">
      <t>テアテ</t>
    </rPh>
    <rPh sb="6" eb="8">
      <t>キキン</t>
    </rPh>
    <phoneticPr fontId="5"/>
  </si>
  <si>
    <t>公共施設整備基金</t>
    <rPh sb="0" eb="2">
      <t>コウキョウ</t>
    </rPh>
    <rPh sb="2" eb="4">
      <t>シセツ</t>
    </rPh>
    <rPh sb="4" eb="6">
      <t>セイビ</t>
    </rPh>
    <rPh sb="6" eb="8">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</si>
  <si>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</si>
  <si>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</si>
  <si>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</si>
  <si>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4年度に新庁舎建設等整備事業が完了以降、大型事業の抑制を続けており、前年度に比べ将来負担比率は改善できたものの、有形固定資産減価償却率は依然高い数値を示している。特に、その他の公共施設における老朽化対策は未着手なものが多く、大幅な改善には至っていない。各施設の個別施設計画に基づき、集約化・複合化のほか、役割を終える施設の除却を推進し、適正な施設管理に努める必要がある。</t>
    <rPh sb="19" eb="21">
      <t>イコウ</t>
    </rPh>
    <rPh sb="22" eb="24">
      <t>オオガタ</t>
    </rPh>
    <rPh sb="30" eb="31">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</si>
  <si>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</si>
  <si>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</si>
  <si>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</si>
  <si>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</si>
  <si>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</si>
  <si>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</si>
  <si>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内平均値と比較して未だ低い水準を維持しているものの、将来負担比率は類似団体内平均値より11.0ポイント上回った。これは、令和4年度に新庁舎建設等整備事業が完了したためであり、市債の借入れ及び基金の取崩しは一段落するものの、同比率は今後数年間高止まりする見込みである。実質公債費比率については、当該事業に伴う市債の償還が令和7年度から本格化していく予定であるが、同時期に過去に借入れた大型事業に係る市債の償還が終了することに伴い、今後数年間は横ばい又は微増に留まる見込み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</si>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</sst>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95B9B9A-22BD-4A0C-8774-468476CE5ED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EE17-4EFA-A10F-22EA19E99F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55191</c:v>
                </c:pt>
                <c:pt idx="1">
                  <c:v>93726</c:v>
                </c:pt>
                <c:pt idx="2">
                  <c:v>102052</c:v>
                </c:pt>
                <c:pt idx="3">
                  <c:v>14410</c:v>
                </c:pt>
                <c:pt idx="4">
                  <c:v>28960</c:v>
                </c:pt>
              </c:numCache>
            </c:numRef>
          </c:val>
          <c:smooth val="0"/>
          <c:extLst>
            <c:ext xmlns:c16="http://schemas.microsoft.com/office/drawing/2014/chart" uri="{C3380CC4-5D6E-409C-BE32-E72D297353CC}">
              <c16:uniqueId val="{00000001-EE17-4EFA-A10F-22EA19E99F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8.7100000000000009</c:v>
                </c:pt>
                <c:pt idx="1">
                  <c:v>11.58</c:v>
                </c:pt>
                <c:pt idx="2">
                  <c:v>10.38</c:v>
                </c:pt>
                <c:pt idx="3">
                  <c:v>9.92</c:v>
                </c:pt>
                <c:pt idx="4">
                  <c:v>12.11</c:v>
                </c:pt>
              </c:numCache>
            </c:numRef>
          </c:val>
          <c:extLst>
            <c:ext xmlns:c16="http://schemas.microsoft.com/office/drawing/2014/chart" uri="{C3380CC4-5D6E-409C-BE32-E72D297353CC}">
              <c16:uniqueId val="{00000000-2115-489A-A7A2-DC5EC733BC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20.6</c:v>
                </c:pt>
                <c:pt idx="1">
                  <c:v>18.14</c:v>
                </c:pt>
                <c:pt idx="2">
                  <c:v>16.39</c:v>
                </c:pt>
                <c:pt idx="3">
                  <c:v>21.4</c:v>
                </c:pt>
                <c:pt idx="4">
                  <c:v>18.86</c:v>
                </c:pt>
              </c:numCache>
            </c:numRef>
          </c:val>
          <c:extLst>
            <c:ext xmlns:c16="http://schemas.microsoft.com/office/drawing/2014/chart" uri="{C3380CC4-5D6E-409C-BE32-E72D297353CC}">
              <c16:uniqueId val="{00000001-2115-489A-A7A2-DC5EC733BC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0.67</c:v>
                </c:pt>
                <c:pt idx="1">
                  <c:v>1.74</c:v>
                </c:pt>
                <c:pt idx="2">
                  <c:v>-4.1399999999999997</c:v>
                </c:pt>
                <c:pt idx="3">
                  <c:v>4.66</c:v>
                </c:pt>
                <c:pt idx="4">
                  <c:v>0.39</c:v>
                </c:pt>
              </c:numCache>
            </c:numRef>
          </c:val>
          <c:smooth val="0"/>
          <c:extLst>
            <c:ext xmlns:c16="http://schemas.microsoft.com/office/drawing/2014/chart" uri="{C3380CC4-5D6E-409C-BE32-E72D297353CC}">
              <c16:uniqueId val="{00000002-2115-489A-A7A2-DC5EC733BC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0.02</c:v>
                </c:pt>
                <c:pt idx="8">
                  <c:v>0</c:v>
                </c:pt>
                <c:pt idx="9">
                  <c:v>0</c:v>
                </c:pt>
              </c:numCache>
            </c:numRef>
          </c:val>
          <c:extLst>
            <c:ext xmlns:c16="http://schemas.microsoft.com/office/drawing/2014/chart" uri="{C3380CC4-5D6E-409C-BE32-E72D297353CC}">
              <c16:uniqueId val="{00000000-B529-48CF-81BF-7A09012BED1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529-48CF-81BF-7A09012BED1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529-48CF-81BF-7A09012BED17}"/>
            </c:ext>
          </c:extLst>
        </c:ser>
        <c:ser>
          <c:idx val="3"/>
          <c:order val="3"/>
          <c:tx>
            <c:strRef>
              <c:f>データシート!$A$30</c:f>
              <c:strCache>
                <c:ptCount val="1"/>
                <c:pt idx="0">
                  <c:v>善通寺市特別会計介護予防サービス</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529-48CF-81BF-7A09012BED17}"/>
            </c:ext>
          </c:extLst>
        </c:ser>
        <c:ser>
          <c:idx val="4"/>
          <c:order val="4"/>
          <c:tx>
            <c:strRef>
              <c:f>データシート!$A$31</c:f>
              <c:strCache>
                <c:ptCount val="1"/>
                <c:pt idx="0">
                  <c:v>善通寺市特別会計後期高齢者医療</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4-B529-48CF-81BF-7A09012BED17}"/>
            </c:ext>
          </c:extLst>
        </c:ser>
        <c:ser>
          <c:idx val="5"/>
          <c:order val="5"/>
          <c:tx>
            <c:strRef>
              <c:f>データシート!$A$32</c:f>
              <c:strCache>
                <c:ptCount val="1"/>
                <c:pt idx="0">
                  <c:v>善通寺市特別会計太陽光発電</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c:v>
                </c:pt>
                <c:pt idx="4">
                  <c:v>#N/A</c:v>
                </c:pt>
                <c:pt idx="5">
                  <c:v>0.01</c:v>
                </c:pt>
                <c:pt idx="6">
                  <c:v>#N/A</c:v>
                </c:pt>
                <c:pt idx="7">
                  <c:v>0.02</c:v>
                </c:pt>
                <c:pt idx="8">
                  <c:v>#N/A</c:v>
                </c:pt>
                <c:pt idx="9">
                  <c:v>0.05</c:v>
                </c:pt>
              </c:numCache>
            </c:numRef>
          </c:val>
          <c:extLst>
            <c:ext xmlns:c16="http://schemas.microsoft.com/office/drawing/2014/chart" uri="{C3380CC4-5D6E-409C-BE32-E72D297353CC}">
              <c16:uniqueId val="{00000005-B529-48CF-81BF-7A09012BED17}"/>
            </c:ext>
          </c:extLst>
        </c:ser>
        <c:ser>
          <c:idx val="6"/>
          <c:order val="6"/>
          <c:tx>
            <c:strRef>
              <c:f>データシート!$A$33</c:f>
              <c:strCache>
                <c:ptCount val="1"/>
                <c:pt idx="0">
                  <c:v>善通寺市特別会計国民健康保険</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c:v>
                </c:pt>
                <c:pt idx="2">
                  <c:v>#N/A</c:v>
                </c:pt>
                <c:pt idx="3">
                  <c:v>0.84</c:v>
                </c:pt>
                <c:pt idx="4">
                  <c:v>#N/A</c:v>
                </c:pt>
                <c:pt idx="5">
                  <c:v>0.91</c:v>
                </c:pt>
                <c:pt idx="6">
                  <c:v>#N/A</c:v>
                </c:pt>
                <c:pt idx="7">
                  <c:v>0.74</c:v>
                </c:pt>
                <c:pt idx="8">
                  <c:v>#N/A</c:v>
                </c:pt>
                <c:pt idx="9">
                  <c:v>0.22</c:v>
                </c:pt>
              </c:numCache>
            </c:numRef>
          </c:val>
          <c:extLst>
            <c:ext xmlns:c16="http://schemas.microsoft.com/office/drawing/2014/chart" uri="{C3380CC4-5D6E-409C-BE32-E72D297353CC}">
              <c16:uniqueId val="{00000006-B529-48CF-81BF-7A09012BED17}"/>
            </c:ext>
          </c:extLst>
        </c:ser>
        <c:ser>
          <c:idx val="7"/>
          <c:order val="7"/>
          <c:tx>
            <c:strRef>
              <c:f>データシート!$A$34</c:f>
              <c:strCache>
                <c:ptCount val="1"/>
                <c:pt idx="0">
                  <c:v>善通寺市特別会計介護保険</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1.28</c:v>
                </c:pt>
                <c:pt idx="2">
                  <c:v>#N/A</c:v>
                </c:pt>
                <c:pt idx="3">
                  <c:v>1.26</c:v>
                </c:pt>
                <c:pt idx="4">
                  <c:v>#N/A</c:v>
                </c:pt>
                <c:pt idx="5">
                  <c:v>0.64</c:v>
                </c:pt>
                <c:pt idx="6">
                  <c:v>#N/A</c:v>
                </c:pt>
                <c:pt idx="7">
                  <c:v>0.21</c:v>
                </c:pt>
                <c:pt idx="8">
                  <c:v>#N/A</c:v>
                </c:pt>
                <c:pt idx="9">
                  <c:v>0.47</c:v>
                </c:pt>
              </c:numCache>
            </c:numRef>
          </c:val>
          <c:extLst>
            <c:ext xmlns:c16="http://schemas.microsoft.com/office/drawing/2014/chart" uri="{C3380CC4-5D6E-409C-BE32-E72D297353CC}">
              <c16:uniqueId val="{00000007-B529-48CF-81BF-7A09012BED17}"/>
            </c:ext>
          </c:extLst>
        </c:ser>
        <c:ser>
          <c:idx val="8"/>
          <c:order val="8"/>
          <c:tx>
            <c:strRef>
              <c:f>データシート!$A$35</c:f>
              <c:strCache>
                <c:ptCount val="1"/>
                <c:pt idx="0">
                  <c:v>善通寺市下水道事業会計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1.47</c:v>
                </c:pt>
                <c:pt idx="2">
                  <c:v>#N/A</c:v>
                </c:pt>
                <c:pt idx="3">
                  <c:v>2.16</c:v>
                </c:pt>
                <c:pt idx="4">
                  <c:v>#N/A</c:v>
                </c:pt>
                <c:pt idx="5">
                  <c:v>2.4700000000000002</c:v>
                </c:pt>
                <c:pt idx="6">
                  <c:v>#N/A</c:v>
                </c:pt>
                <c:pt idx="7">
                  <c:v>2.31</c:v>
                </c:pt>
                <c:pt idx="8">
                  <c:v>#N/A</c:v>
                </c:pt>
                <c:pt idx="9">
                  <c:v>2.0499999999999998</c:v>
                </c:pt>
              </c:numCache>
            </c:numRef>
          </c:val>
          <c:extLst>
            <c:ext xmlns:c16="http://schemas.microsoft.com/office/drawing/2014/chart" uri="{C3380CC4-5D6E-409C-BE32-E72D297353CC}">
              <c16:uniqueId val="{00000008-B529-48CF-81BF-7A09012BED1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8.7100000000000009</c:v>
                </c:pt>
                <c:pt idx="2">
                  <c:v>#N/A</c:v>
                </c:pt>
                <c:pt idx="3">
                  <c:v>11.58</c:v>
                </c:pt>
                <c:pt idx="4">
                  <c:v>#N/A</c:v>
                </c:pt>
                <c:pt idx="5">
                  <c:v>10.38</c:v>
                </c:pt>
                <c:pt idx="6">
                  <c:v>#N/A</c:v>
                </c:pt>
                <c:pt idx="7">
                  <c:v>9.92</c:v>
                </c:pt>
                <c:pt idx="8">
                  <c:v>#N/A</c:v>
                </c:pt>
                <c:pt idx="9">
                  <c:v>12.1</c:v>
                </c:pt>
              </c:numCache>
            </c:numRef>
          </c:val>
          <c:extLst>
            <c:ext xmlns:c16="http://schemas.microsoft.com/office/drawing/2014/chart" uri="{C3380CC4-5D6E-409C-BE32-E72D297353CC}">
              <c16:uniqueId val="{00000009-B529-48CF-81BF-7A09012BED1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1077</c:v>
                </c:pt>
                <c:pt idx="5">
                  <c:v>1081</c:v>
                </c:pt>
                <c:pt idx="8">
                  <c:v>1104</c:v>
                </c:pt>
                <c:pt idx="11">
                  <c:v>1071</c:v>
                </c:pt>
                <c:pt idx="14">
                  <c:v>1046</c:v>
                </c:pt>
              </c:numCache>
            </c:numRef>
          </c:val>
          <c:extLst>
            <c:ext xmlns:c16="http://schemas.microsoft.com/office/drawing/2014/chart" uri="{C3380CC4-5D6E-409C-BE32-E72D297353CC}">
              <c16:uniqueId val="{00000000-8785-4585-8FFD-EF748C37FDD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785-4585-8FFD-EF748C37FDD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2</c:v>
                </c:pt>
                <c:pt idx="6">
                  <c:v>3</c:v>
                </c:pt>
                <c:pt idx="9">
                  <c:v>5</c:v>
                </c:pt>
                <c:pt idx="12">
                  <c:v>2</c:v>
                </c:pt>
              </c:numCache>
            </c:numRef>
          </c:val>
          <c:extLst>
            <c:ext xmlns:c16="http://schemas.microsoft.com/office/drawing/2014/chart" uri="{C3380CC4-5D6E-409C-BE32-E72D297353CC}">
              <c16:uniqueId val="{00000002-8785-4585-8FFD-EF748C37FDD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13</c:v>
                </c:pt>
                <c:pt idx="6">
                  <c:v>15</c:v>
                </c:pt>
                <c:pt idx="9">
                  <c:v>13</c:v>
                </c:pt>
                <c:pt idx="12">
                  <c:v>14</c:v>
                </c:pt>
              </c:numCache>
            </c:numRef>
          </c:val>
          <c:extLst>
            <c:ext xmlns:c16="http://schemas.microsoft.com/office/drawing/2014/chart" uri="{C3380CC4-5D6E-409C-BE32-E72D297353CC}">
              <c16:uniqueId val="{00000003-8785-4585-8FFD-EF748C37FDD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463</c:v>
                </c:pt>
                <c:pt idx="3">
                  <c:v>455</c:v>
                </c:pt>
                <c:pt idx="6">
                  <c:v>407</c:v>
                </c:pt>
                <c:pt idx="9">
                  <c:v>393</c:v>
                </c:pt>
                <c:pt idx="12">
                  <c:v>353</c:v>
                </c:pt>
              </c:numCache>
            </c:numRef>
          </c:val>
          <c:extLst>
            <c:ext xmlns:c16="http://schemas.microsoft.com/office/drawing/2014/chart" uri="{C3380CC4-5D6E-409C-BE32-E72D297353CC}">
              <c16:uniqueId val="{00000004-8785-4585-8FFD-EF748C37FDD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85-4585-8FFD-EF748C37FDD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85-4585-8FFD-EF748C37FDD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1028</c:v>
                </c:pt>
                <c:pt idx="3">
                  <c:v>1032</c:v>
                </c:pt>
                <c:pt idx="6">
                  <c:v>1080</c:v>
                </c:pt>
                <c:pt idx="9">
                  <c:v>1090</c:v>
                </c:pt>
                <c:pt idx="12">
                  <c:v>1033</c:v>
                </c:pt>
              </c:numCache>
            </c:numRef>
          </c:val>
          <c:extLst>
            <c:ext xmlns:c16="http://schemas.microsoft.com/office/drawing/2014/chart" uri="{C3380CC4-5D6E-409C-BE32-E72D297353CC}">
              <c16:uniqueId val="{00000007-8785-4585-8FFD-EF748C37FDD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428</c:v>
                </c:pt>
                <c:pt idx="2">
                  <c:v>#N/A</c:v>
                </c:pt>
                <c:pt idx="3">
                  <c:v>#N/A</c:v>
                </c:pt>
                <c:pt idx="4">
                  <c:v>421</c:v>
                </c:pt>
                <c:pt idx="5">
                  <c:v>#N/A</c:v>
                </c:pt>
                <c:pt idx="6">
                  <c:v>#N/A</c:v>
                </c:pt>
                <c:pt idx="7">
                  <c:v>401</c:v>
                </c:pt>
                <c:pt idx="8">
                  <c:v>#N/A</c:v>
                </c:pt>
                <c:pt idx="9">
                  <c:v>#N/A</c:v>
                </c:pt>
                <c:pt idx="10">
                  <c:v>430</c:v>
                </c:pt>
                <c:pt idx="11">
                  <c:v>#N/A</c:v>
                </c:pt>
                <c:pt idx="12">
                  <c:v>#N/A</c:v>
                </c:pt>
                <c:pt idx="13">
                  <c:v>356</c:v>
                </c:pt>
                <c:pt idx="14">
                  <c:v>#N/A</c:v>
                </c:pt>
              </c:numCache>
            </c:numRef>
          </c:val>
          <c:smooth val="0"/>
          <c:extLst>
            <c:ext xmlns:c16="http://schemas.microsoft.com/office/drawing/2014/chart" uri="{C3380CC4-5D6E-409C-BE32-E72D297353CC}">
              <c16:uniqueId val="{00000008-8785-4585-8FFD-EF748C37FDD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10697</c:v>
                </c:pt>
                <c:pt idx="5">
                  <c:v>10667</c:v>
                </c:pt>
                <c:pt idx="8">
                  <c:v>9976</c:v>
                </c:pt>
                <c:pt idx="11">
                  <c:v>9239</c:v>
                </c:pt>
                <c:pt idx="14">
                  <c:v>8420</c:v>
                </c:pt>
              </c:numCache>
            </c:numRef>
          </c:val>
          <c:extLst>
            <c:ext xmlns:c16="http://schemas.microsoft.com/office/drawing/2014/chart" uri="{C3380CC4-5D6E-409C-BE32-E72D297353CC}">
              <c16:uniqueId val="{00000000-EB8B-407B-B896-AEBB91C5053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1178</c:v>
                </c:pt>
                <c:pt idx="5">
                  <c:v>1065</c:v>
                </c:pt>
                <c:pt idx="8">
                  <c:v>1008</c:v>
                </c:pt>
                <c:pt idx="11">
                  <c:v>735</c:v>
                </c:pt>
                <c:pt idx="14">
                  <c:v>678</c:v>
                </c:pt>
              </c:numCache>
            </c:numRef>
          </c:val>
          <c:extLst>
            <c:ext xmlns:c16="http://schemas.microsoft.com/office/drawing/2014/chart" uri="{C3380CC4-5D6E-409C-BE32-E72D297353CC}">
              <c16:uniqueId val="{00000001-EB8B-407B-B896-AEBB91C5053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6200</c:v>
                </c:pt>
                <c:pt idx="5">
                  <c:v>5434</c:v>
                </c:pt>
                <c:pt idx="8">
                  <c:v>4723</c:v>
                </c:pt>
                <c:pt idx="11">
                  <c:v>5105</c:v>
                </c:pt>
                <c:pt idx="14">
                  <c:v>4880</c:v>
                </c:pt>
              </c:numCache>
            </c:numRef>
          </c:val>
          <c:extLst>
            <c:ext xmlns:c16="http://schemas.microsoft.com/office/drawing/2014/chart" uri="{C3380CC4-5D6E-409C-BE32-E72D297353CC}">
              <c16:uniqueId val="{00000002-EB8B-407B-B896-AEBB91C5053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B8B-407B-B896-AEBB91C5053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B8B-407B-B896-AEBB91C5053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103</c:v>
                </c:pt>
                <c:pt idx="3">
                  <c:v>98</c:v>
                </c:pt>
                <c:pt idx="6">
                  <c:v>0</c:v>
                </c:pt>
                <c:pt idx="9">
                  <c:v>0</c:v>
                </c:pt>
                <c:pt idx="12">
                  <c:v>0</c:v>
                </c:pt>
              </c:numCache>
            </c:numRef>
          </c:val>
          <c:extLst>
            <c:ext xmlns:c16="http://schemas.microsoft.com/office/drawing/2014/chart" uri="{C3380CC4-5D6E-409C-BE32-E72D297353CC}">
              <c16:uniqueId val="{00000005-EB8B-407B-B896-AEBB91C5053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1939</c:v>
                </c:pt>
                <c:pt idx="3">
                  <c:v>1873</c:v>
                </c:pt>
                <c:pt idx="6">
                  <c:v>1721</c:v>
                </c:pt>
                <c:pt idx="9">
                  <c:v>1872</c:v>
                </c:pt>
                <c:pt idx="12">
                  <c:v>1834</c:v>
                </c:pt>
              </c:numCache>
            </c:numRef>
          </c:val>
          <c:extLst>
            <c:ext xmlns:c16="http://schemas.microsoft.com/office/drawing/2014/chart" uri="{C3380CC4-5D6E-409C-BE32-E72D297353CC}">
              <c16:uniqueId val="{00000006-EB8B-407B-B896-AEBB91C5053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95</c:v>
                </c:pt>
                <c:pt idx="3">
                  <c:v>80</c:v>
                </c:pt>
                <c:pt idx="6">
                  <c:v>67</c:v>
                </c:pt>
                <c:pt idx="9">
                  <c:v>54</c:v>
                </c:pt>
                <c:pt idx="12">
                  <c:v>42</c:v>
                </c:pt>
              </c:numCache>
            </c:numRef>
          </c:val>
          <c:extLst>
            <c:ext xmlns:c16="http://schemas.microsoft.com/office/drawing/2014/chart" uri="{C3380CC4-5D6E-409C-BE32-E72D297353CC}">
              <c16:uniqueId val="{00000007-EB8B-407B-B896-AEBB91C5053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4185</c:v>
                </c:pt>
                <c:pt idx="3">
                  <c:v>3956</c:v>
                </c:pt>
                <c:pt idx="6">
                  <c:v>3544</c:v>
                </c:pt>
                <c:pt idx="9">
                  <c:v>3119</c:v>
                </c:pt>
                <c:pt idx="12">
                  <c:v>2658</c:v>
                </c:pt>
              </c:numCache>
            </c:numRef>
          </c:val>
          <c:extLst>
            <c:ext xmlns:c16="http://schemas.microsoft.com/office/drawing/2014/chart" uri="{C3380CC4-5D6E-409C-BE32-E72D297353CC}">
              <c16:uniqueId val="{00000008-EB8B-407B-B896-AEBB91C5053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330</c:v>
                </c:pt>
                <c:pt idx="3">
                  <c:v>336</c:v>
                </c:pt>
                <c:pt idx="6">
                  <c:v>309</c:v>
                </c:pt>
                <c:pt idx="9">
                  <c:v>257</c:v>
                </c:pt>
                <c:pt idx="12">
                  <c:v>232</c:v>
                </c:pt>
              </c:numCache>
            </c:numRef>
          </c:val>
          <c:extLst>
            <c:ext xmlns:c16="http://schemas.microsoft.com/office/drawing/2014/chart" uri="{C3380CC4-5D6E-409C-BE32-E72D297353CC}">
              <c16:uniqueId val="{00000009-EB8B-407B-B896-AEBB91C5053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11368</c:v>
                </c:pt>
                <c:pt idx="3">
                  <c:v>11824</c:v>
                </c:pt>
                <c:pt idx="6">
                  <c:v>12384</c:v>
                </c:pt>
                <c:pt idx="9">
                  <c:v>11515</c:v>
                </c:pt>
                <c:pt idx="12">
                  <c:v>10963</c:v>
                </c:pt>
              </c:numCache>
            </c:numRef>
          </c:val>
          <c:extLst>
            <c:ext xmlns:c16="http://schemas.microsoft.com/office/drawing/2014/chart" uri="{C3380CC4-5D6E-409C-BE32-E72D297353CC}">
              <c16:uniqueId val="{0000000A-EB8B-407B-B896-AEBB91C5053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1000</c:v>
                </c:pt>
                <c:pt idx="5">
                  <c:v>#N/A</c:v>
                </c:pt>
                <c:pt idx="6">
                  <c:v>#N/A</c:v>
                </c:pt>
                <c:pt idx="7">
                  <c:v>2318</c:v>
                </c:pt>
                <c:pt idx="8">
                  <c:v>#N/A</c:v>
                </c:pt>
                <c:pt idx="9">
                  <c:v>#N/A</c:v>
                </c:pt>
                <c:pt idx="10">
                  <c:v>1739</c:v>
                </c:pt>
                <c:pt idx="11">
                  <c:v>#N/A</c:v>
                </c:pt>
                <c:pt idx="12">
                  <c:v>#N/A</c:v>
                </c:pt>
                <c:pt idx="13">
                  <c:v>1752</c:v>
                </c:pt>
                <c:pt idx="14">
                  <c:v>#N/A</c:v>
                </c:pt>
              </c:numCache>
            </c:numRef>
          </c:val>
          <c:smooth val="0"/>
          <c:extLst>
            <c:ext xmlns:c16="http://schemas.microsoft.com/office/drawing/2014/chart" uri="{C3380CC4-5D6E-409C-BE32-E72D297353CC}">
              <c16:uniqueId val="{0000000B-EB8B-407B-B896-AEBB91C5053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1321</c:v>
                </c:pt>
                <c:pt idx="1">
                  <c:v>1733</c:v>
                </c:pt>
                <c:pt idx="2">
                  <c:v>1564</c:v>
                </c:pt>
              </c:numCache>
            </c:numRef>
          </c:val>
          <c:extLst>
            <c:ext xmlns:c16="http://schemas.microsoft.com/office/drawing/2014/chart" uri="{C3380CC4-5D6E-409C-BE32-E72D297353CC}">
              <c16:uniqueId val="{00000000-DD7A-4A36-8DC5-CEB5708E8A9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275</c:v>
                </c:pt>
                <c:pt idx="1">
                  <c:v>313</c:v>
                </c:pt>
                <c:pt idx="2">
                  <c:v>338</c:v>
                </c:pt>
              </c:numCache>
            </c:numRef>
          </c:val>
          <c:extLst>
            <c:ext xmlns:c16="http://schemas.microsoft.com/office/drawing/2014/chart" uri="{C3380CC4-5D6E-409C-BE32-E72D297353CC}">
              <c16:uniqueId val="{00000001-DD7A-4A36-8DC5-CEB5708E8A9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2332</c:v>
                </c:pt>
                <c:pt idx="1">
                  <c:v>2341</c:v>
                </c:pt>
                <c:pt idx="2">
                  <c:v>2238</c:v>
                </c:pt>
              </c:numCache>
            </c:numRef>
          </c:val>
          <c:extLst>
            <c:ext xmlns:c16="http://schemas.microsoft.com/office/drawing/2014/chart" uri="{C3380CC4-5D6E-409C-BE32-E72D297353CC}">
              <c16:uniqueId val="{00000002-DD7A-4A36-8DC5-CEB5708E8A9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{C81BD983-C829-4319-B758-23A2B54B8532}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EB-4665-B407-F978075F4A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{DE76D26C-1B87-4507-971F-B5E4057C33AF}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EB-4665-B407-F978075F4A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{1520129E-D719-4D83-8514-EE6A2CF903B8}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EB-4665-B407-F978075F4A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{A6A1B5D1-2965-40EC-9C9A-553C3F022E90}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EB-4665-B407-F978075F4A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{208B482B-657C-4E23-8366-01F274FCCF64}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EB-4665-B407-F978075F4A0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{F31151DE-BC67-4C95-B1F3-FF1C5213EA4E}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EB-4665-B407-F978075F4A0A}"/>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{36A8ED18-1A87-4310-8857-CD5FA1DC3A07}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EB-4665-B407-F978075F4A0A}"/>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{BD758F32-95EE-476F-8A09-7E0FF492ABFA}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EB-4665-B407-F978075F4A0A}"/>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{FE1DC4E5-BF89-4201-A454-DDF71FE61C28}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EB-4665-B407-F978075F4A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78.400000000000006</c:v>
                </c:pt>
                <c:pt idx="8">
                  <c:v>79.3</c:v>
                </c:pt>
                <c:pt idx="16">
                  <c:v>74.2</c:v>
                </c:pt>
                <c:pt idx="24">
                  <c:v>75.3</c:v>
                </c:pt>
                <c:pt idx="32">
                  <c:v>76.599999999999994</c:v>
                </c:pt>
              </c:numCache>
            </c:numRef>
          </c:xVal>
          <c:yVal>
            <c:numRef>
              <c:f>公会計指標分析・財政指標組合せ分析表!$BP$51:$DC$51</c:f>
              <c:numCache>
                <c:formatCode>#,##0.0;"▲ "#,##0.0</c:formatCode>
                <c:ptCount val="40"/>
                <c:pt idx="8">
                  <c:v>13.5</c:v>
                </c:pt>
                <c:pt idx="16">
                  <c:v>32.6</c:v>
                </c:pt>
                <c:pt idx="24">
                  <c:v>24.2</c:v>
                </c:pt>
                <c:pt idx="32">
                  <c:v>23.6</c:v>
                </c:pt>
              </c:numCache>
            </c:numRef>
          </c:yVal>
          <c:smooth val="0"/>
          <c:extLst>
            <c:ext xmlns:c16="http://schemas.microsoft.com/office/drawing/2014/chart" uri="{C3380CC4-5D6E-409C-BE32-E72D297353CC}">
              <c16:uniqueId val="{00000009-3EEB-4665-B407-F978075F4A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{B49E44EA-252A-4720-B81A-53041D237660}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EB-4665-B407-F978075F4A0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{CB9476B5-91A3-4F6D-B0FB-9A60E760CE10}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EB-4665-B407-F978075F4A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{D1A03CE0-F028-4DE6-8B25-BCCDC06B320B}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EB-4665-B407-F978075F4A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{4571A37B-17F7-4003-A044-6B4768987B47}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EB-4665-B407-F978075F4A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{8985DF9E-F76E-4E1C-BA8E-A49ACA2E5EFC}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EB-4665-B407-F978075F4A0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{F53257AA-7490-43D4-8DAE-C5840DAB841E}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EB-4665-B407-F978075F4A0A}"/>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{12570AAA-2991-4604-9F01-9B8A27E29007}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EB-4665-B407-F978075F4A0A}"/>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{28EC12EC-92BB-431C-BA6A-A47AAC825B73}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EB-4665-B407-F978075F4A0A}"/>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{9D86DFDE-996C-4FC4-A120-96BA14D25EEE}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EB-4665-B407-F978075F4A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3EEB-4665-B407-F978075F4A0A}"/>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{96412241-A72B-4572-B895-51AAF6E2279E}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BB4-4305-8EC9-9A4EC705B0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{58A74D4B-C676-44B8-B207-A752326DCA97}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B4-4305-8EC9-9A4EC705B0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{2CE47030-2EA7-4F76-88D1-30834CBA5DB5}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B4-4305-8EC9-9A4EC705B0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{FD4E5E68-30D3-4314-AE9E-7F30D2D987E1}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B4-4305-8EC9-9A4EC705B0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{8226B5C3-83A5-48E6-8EBE-0FAFB703343D}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B4-4305-8EC9-9A4EC705B03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{3F9A0869-D8F5-49DA-9105-04C0DCF79A20}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BB4-4305-8EC9-9A4EC705B03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{FB5C2FAC-38E7-4DCA-BAC8-9296A15F84BA}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BB4-4305-8EC9-9A4EC705B03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{714F093E-150B-44F4-AE6D-908A955CC1FA}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BB4-4305-8EC9-9A4EC705B03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{659FA5BA-4B31-4CBF-8101-C72DA6ADB3E4}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BB4-4305-8EC9-9A4EC705B0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5.8</c:v>
                </c:pt>
                <c:pt idx="16">
                  <c:v>5.8</c:v>
                </c:pt>
                <c:pt idx="24">
                  <c:v>5.7</c:v>
                </c:pt>
                <c:pt idx="32">
                  <c:v>5.4</c:v>
                </c:pt>
              </c:numCache>
            </c:numRef>
          </c:xVal>
          <c:yVal>
            <c:numRef>
              <c:f>公会計指標分析・財政指標組合せ分析表!$BP$73:$DC$73</c:f>
              <c:numCache>
                <c:formatCode>#,##0.0;"▲ "#,##0.0</c:formatCode>
                <c:ptCount val="40"/>
                <c:pt idx="8">
                  <c:v>13.5</c:v>
                </c:pt>
                <c:pt idx="16">
                  <c:v>32.6</c:v>
                </c:pt>
                <c:pt idx="24">
                  <c:v>24.2</c:v>
                </c:pt>
                <c:pt idx="32">
                  <c:v>23.6</c:v>
                </c:pt>
              </c:numCache>
            </c:numRef>
          </c:yVal>
          <c:smooth val="0"/>
          <c:extLst>
            <c:ext xmlns:c16="http://schemas.microsoft.com/office/drawing/2014/chart" uri="{C3380CC4-5D6E-409C-BE32-E72D297353CC}">
              <c16:uniqueId val="{00000009-1BB4-4305-8EC9-9A4EC705B03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{910FFAAE-6962-42D1-8C29-58EC72DFB7B4}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BB4-4305-8EC9-9A4EC705B03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{0CBAE301-7869-4F42-889D-4C6F98E5AEC8}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B4-4305-8EC9-9A4EC705B0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{EF02BE59-108C-4783-913E-5CCC3195EB90}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B4-4305-8EC9-9A4EC705B0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{C52E5C50-E265-465F-80E0-66FE3645390E}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B4-4305-8EC9-9A4EC705B0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{7FCBB877-3822-4A58-9468-D3A8A8B3A69C}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B4-4305-8EC9-9A4EC705B03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{52432B08-5DB3-438C-B773-5A6126863119}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BB4-4305-8EC9-9A4EC705B03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{FBB58457-6078-4583-A918-99041C9BCBE6}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BB4-4305-8EC9-9A4EC705B036}"/>
                </c:ext>
              </c:extLst>
            </c:dLbl>
            <c:dLbl>
              <c:idx val="24"/>
              <c:layout>
                <c:manualLayout>
                  <c:x val="0"/>
                  <c:y val="1.502527215774699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{8195FA1E-8374-44F8-8032-F771C9657352}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BB4-4305-8EC9-9A4EC705B036}"/>
                </c:ext>
              </c:extLst>
            </c:dLbl>
            <c:dLbl>
              <c:idx val="32"/>
              <c:layout>
                <c:manualLayout>
                  <c:x val="0"/>
                  <c:y val="-1.502492967017762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{174A9F0F-FB48-46CB-8DFC-5DCA7723EAAB}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BB4-4305-8EC9-9A4EC705B0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1BB4-4305-8EC9-9A4EC705B036}"/>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財政力指数は前年度と同じく</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全国平均及び類似団体平均を上回っているものの、交付税への依存度は依然として高く、ここ数年同水準で推移している。人口減少等の影響により、市税の大幅な増加は見込めないため、今後とも歳出削減に努めるとともに、ふるさと納税などの財源確保策を強化し、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109765</xdr:rowOff>
    </xdr:from>
    <xdr:to>
      <xdr:col>23</xdr:col>
      <xdr:colOff>133350</xdr:colOff>
      <xdr:row>40</xdr:row>
      <xdr:rowOff>109765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9677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109765</xdr:rowOff>
    </xdr:from>
    <xdr:to>
      <xdr:col>19</xdr:col>
      <xdr:colOff>133350</xdr:colOff>
      <xdr:row>40</xdr:row>
      <xdr:rowOff>109765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92528</xdr:rowOff>
    </xdr:from>
    <xdr:to>
      <xdr:col>15</xdr:col>
      <xdr:colOff>82550</xdr:colOff>
      <xdr:row>40</xdr:row>
      <xdr:rowOff>109765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9505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75293</xdr:rowOff>
    </xdr:from>
    <xdr:to>
      <xdr:col>11</xdr:col>
      <xdr:colOff>31750</xdr:colOff>
      <xdr:row>40</xdr:row>
      <xdr:rowOff>92528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9332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58965</xdr:rowOff>
    </xdr:from>
    <xdr:to>
      <xdr:col>23</xdr:col>
      <xdr:colOff>184150</xdr:colOff>
      <xdr:row>40</xdr:row>
      <xdr:rowOff>160565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75492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76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58965</xdr:rowOff>
    </xdr:from>
    <xdr:to>
      <xdr:col>19</xdr:col>
      <xdr:colOff>184150</xdr:colOff>
      <xdr:row>40</xdr:row>
      <xdr:rowOff>160565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170742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685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58965</xdr:rowOff>
    </xdr:from>
    <xdr:to>
      <xdr:col>15</xdr:col>
      <xdr:colOff>133350</xdr:colOff>
      <xdr:row>40</xdr:row>
      <xdr:rowOff>160565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41728</xdr:rowOff>
    </xdr:from>
    <xdr:to>
      <xdr:col>11</xdr:col>
      <xdr:colOff>82550</xdr:colOff>
      <xdr:row>40</xdr:row>
      <xdr:rowOff>143328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24493</xdr:rowOff>
    </xdr:from>
    <xdr:to>
      <xdr:col>7</xdr:col>
      <xdr:colOff>31750</xdr:colOff>
      <xdr:row>40</xdr:row>
      <xdr:rowOff>126093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136270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65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り、財政の硬直化が進む結果となった。経常経費では、会計年度任用職員に対する勤勉手当の支給の影響などによる人件費、物価高騰の影響で委託料等の金額が全体的に底上げされたこと等により物件費が増加している。財政の硬直化は今後も続くと見込まれるため、徹底した経常経費の削減に努める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12954</xdr:rowOff>
    </xdr:from>
    <xdr:to>
      <xdr:col>23</xdr:col>
      <xdr:colOff>133350</xdr:colOff>
      <xdr:row>63</xdr:row>
      <xdr:rowOff>37084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1430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155448</xdr:rowOff>
    </xdr:from>
    <xdr:to>
      <xdr:col>19</xdr:col>
      <xdr:colOff>133350</xdr:colOff>
      <xdr:row>63</xdr:row>
      <xdr:rowOff>12954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8534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109728</xdr:rowOff>
    </xdr:from>
    <xdr:to>
      <xdr:col>15</xdr:col>
      <xdr:colOff>82550</xdr:colOff>
      <xdr:row>62</xdr:row>
      <xdr:rowOff>155448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68178"/>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109728</xdr:rowOff>
    </xdr:from>
    <xdr:to>
      <xdr:col>11</xdr:col>
      <xdr:colOff>31750</xdr:colOff>
      <xdr:row>62</xdr:row>
      <xdr:rowOff>107188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68178"/>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157734</xdr:rowOff>
    </xdr:from>
    <xdr:to>
      <xdr:col>23</xdr:col>
      <xdr:colOff>184150</xdr:colOff>
      <xdr:row>63</xdr:row>
      <xdr:rowOff>87884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129811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5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133604</xdr:rowOff>
    </xdr:from>
    <xdr:to>
      <xdr:col>19</xdr:col>
      <xdr:colOff>184150</xdr:colOff>
      <xdr:row>63</xdr:row>
      <xdr:rowOff>63754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48531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849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104648</xdr:rowOff>
    </xdr:from>
    <xdr:to>
      <xdr:col>15</xdr:col>
      <xdr:colOff>133350</xdr:colOff>
      <xdr:row>63</xdr:row>
      <xdr:rowOff>34798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19575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2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58928</xdr:rowOff>
    </xdr:from>
    <xdr:to>
      <xdr:col>11</xdr:col>
      <xdr:colOff>82550</xdr:colOff>
      <xdr:row>61</xdr:row>
      <xdr:rowOff>160528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145305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60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142765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[189,514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おり、全国・県平均に比べても依然として高水準である。会計年度任用職員の勤勉手当の支給開始等により人件費が大きく増加した。物件費においては教育用タブレット端末の更新を行ったことなどにより増加した。また、物価高騰も歯止めがかからず、それに伴う委託料の増加など物件費の増加が今後も見込まれる。公共施設の更なる民営化や、施設そのものの統廃合を推進し、経常経費の削減策を講じていく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77738</xdr:rowOff>
    </xdr:from>
    <xdr:to>
      <xdr:col>23</xdr:col>
      <xdr:colOff>133350</xdr:colOff>
      <xdr:row>83</xdr:row>
      <xdr:rowOff>108048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08088"/>
          <a:ext cx="838200" cy="3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77738</xdr:rowOff>
    </xdr:from>
    <xdr:to>
      <xdr:col>19</xdr:col>
      <xdr:colOff>133350</xdr:colOff>
      <xdr:row>83</xdr:row>
      <xdr:rowOff>85703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308088"/>
          <a:ext cx="889000" cy="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77310</xdr:rowOff>
    </xdr:from>
    <xdr:to>
      <xdr:col>15</xdr:col>
      <xdr:colOff>82550</xdr:colOff>
      <xdr:row>83</xdr:row>
      <xdr:rowOff>85703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07660"/>
          <a:ext cx="889000" cy="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46475</xdr:rowOff>
    </xdr:from>
    <xdr:to>
      <xdr:col>11</xdr:col>
      <xdr:colOff>31750</xdr:colOff>
      <xdr:row>83</xdr:row>
      <xdr:rowOff>77310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76825"/>
          <a:ext cx="889000" cy="3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57248</xdr:rowOff>
    </xdr:from>
    <xdr:to>
      <xdr:col>23</xdr:col>
      <xdr:colOff>184150</xdr:colOff>
      <xdr:row>83</xdr:row>
      <xdr:rowOff>158848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8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73775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32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26938</xdr:rowOff>
    </xdr:from>
    <xdr:to>
      <xdr:col>19</xdr:col>
      <xdr:colOff>184150</xdr:colOff>
      <xdr:row>83</xdr:row>
      <xdr:rowOff>128538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5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138715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26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34903</xdr:rowOff>
    </xdr:from>
    <xdr:to>
      <xdr:col>15</xdr:col>
      <xdr:colOff>133350</xdr:colOff>
      <xdr:row>83</xdr:row>
      <xdr:rowOff>136503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6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146680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34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26510</xdr:rowOff>
    </xdr:from>
    <xdr:to>
      <xdr:col>11</xdr:col>
      <xdr:colOff>82550</xdr:colOff>
      <xdr:row>83</xdr:row>
      <xdr:rowOff>128110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5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112887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4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167125</xdr:rowOff>
    </xdr:from>
    <xdr:to>
      <xdr:col>7</xdr:col>
      <xdr:colOff>31750</xdr:colOff>
      <xdr:row>83</xdr:row>
      <xdr:rowOff>97275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2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107452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9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給与水準について令和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年度のラスパイレス指数は、職員構成の変動等により令和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ポイント上昇している。今後も個々の職員の職務遂行能力や勤務実績を的確に把握し、それらを反映した昇給制度の構築に向け取り組んでいく。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84</xdr:row>
      <xdr:rowOff>117021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015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99786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671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151493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6711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117021</xdr:rowOff>
    </xdr:from>
    <xdr:to>
      <xdr:col>68</xdr:col>
      <xdr:colOff>152400</xdr:colOff>
      <xdr:row>84</xdr:row>
      <xdr:rowOff>151493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188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66221</xdr:rowOff>
    </xdr:from>
    <xdr:to>
      <xdr:col>81</xdr:col>
      <xdr:colOff>95250</xdr:colOff>
      <xdr:row>84</xdr:row>
      <xdr:rowOff>167821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38298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4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135363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537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100891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15620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8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66221</xdr:rowOff>
    </xdr:from>
    <xdr:to>
      <xdr:col>64</xdr:col>
      <xdr:colOff>152400</xdr:colOff>
      <xdr:row>84</xdr:row>
      <xdr:rowOff>167821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152598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5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本市では、平成７年度からの４次にわたる行政改革大綱に基づき、業務の外部委託や施設の民営化等に取り組んだ。結果として、平成７年度から平成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％の職員を削減した。</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年度以降、増加・多様化する行政ニーズに応えるため職員数は増加に転じたが、平成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年度以降は横ばいの状態が続く。</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今後も引き続き、最小限の人員で最大の効果を発揮できるよう適正な定員管理を行っていく。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50736</xdr:rowOff>
    </xdr:from>
    <xdr:to>
      <xdr:col>81</xdr:col>
      <xdr:colOff>44450</xdr:colOff>
      <xdr:row>60</xdr:row>
      <xdr:rowOff>52345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337736"/>
          <a:ext cx="8382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168800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44302</xdr:rowOff>
    </xdr:from>
    <xdr:to>
      <xdr:col>77</xdr:col>
      <xdr:colOff>44450</xdr:colOff>
      <xdr:row>60</xdr:row>
      <xdr:rowOff>52345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3130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43095</xdr:rowOff>
    </xdr:from>
    <xdr:to>
      <xdr:col>72</xdr:col>
      <xdr:colOff>203200</xdr:colOff>
      <xdr:row>60</xdr:row>
      <xdr:rowOff>44302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30095"/>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38269</xdr:rowOff>
    </xdr:from>
    <xdr:to>
      <xdr:col>68</xdr:col>
      <xdr:colOff>152400</xdr:colOff>
      <xdr:row>60</xdr:row>
      <xdr:rowOff>43095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2526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171386</xdr:rowOff>
    </xdr:from>
    <xdr:to>
      <xdr:col>81</xdr:col>
      <xdr:colOff>95250</xdr:colOff>
      <xdr:row>60</xdr:row>
      <xdr:rowOff>101536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16463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32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1545</xdr:rowOff>
    </xdr:from>
    <xdr:to>
      <xdr:col>77</xdr:col>
      <xdr:colOff>95250</xdr:colOff>
      <xdr:row>60</xdr:row>
      <xdr:rowOff>103145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8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113322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57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164952</xdr:rowOff>
    </xdr:from>
    <xdr:to>
      <xdr:col>73</xdr:col>
      <xdr:colOff>44450</xdr:colOff>
      <xdr:row>60</xdr:row>
      <xdr:rowOff>95102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8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105279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4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163745</xdr:rowOff>
    </xdr:from>
    <xdr:to>
      <xdr:col>68</xdr:col>
      <xdr:colOff>203200</xdr:colOff>
      <xdr:row>60</xdr:row>
      <xdr:rowOff>93895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104072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4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158919</xdr:rowOff>
    </xdr:from>
    <xdr:to>
      <xdr:col>64</xdr:col>
      <xdr:colOff>152400</xdr:colOff>
      <xdr:row>60</xdr:row>
      <xdr:rowOff>89069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7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99246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43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減少し、類似団体の平均を下回る状況が続いている。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前年度に引き続き大型事業がなく、加えて市債発行を抑制したほか、過去に借入れた建設事業債の償還が終了していくことから、令和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年度以降は公債費が大きく減少する見込みである。それまでは実質公債費比率の改善は見込めないものの、交付税措置のある市債の活用に努め、当該比率の改善を図っていく。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91622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437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91622</xdr:rowOff>
    </xdr:from>
    <xdr:to>
      <xdr:col>77</xdr:col>
      <xdr:colOff>44450</xdr:colOff>
      <xdr:row>39</xdr:row>
      <xdr:rowOff>103112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7781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103112</xdr:rowOff>
    </xdr:from>
    <xdr:to>
      <xdr:col>72</xdr:col>
      <xdr:colOff>203200</xdr:colOff>
      <xdr:row>39</xdr:row>
      <xdr:rowOff>103112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896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68641</xdr:rowOff>
    </xdr:from>
    <xdr:to>
      <xdr:col>68</xdr:col>
      <xdr:colOff>152400</xdr:colOff>
      <xdr:row>39</xdr:row>
      <xdr:rowOff>103112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5519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40822</xdr:rowOff>
    </xdr:from>
    <xdr:to>
      <xdr:col>77</xdr:col>
      <xdr:colOff>95250</xdr:colOff>
      <xdr:row>39</xdr:row>
      <xdr:rowOff>142422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152599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9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52312</xdr:rowOff>
    </xdr:from>
    <xdr:to>
      <xdr:col>73</xdr:col>
      <xdr:colOff>44450</xdr:colOff>
      <xdr:row>39</xdr:row>
      <xdr:rowOff>153912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164089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0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52312</xdr:rowOff>
    </xdr:from>
    <xdr:to>
      <xdr:col>68</xdr:col>
      <xdr:colOff>203200</xdr:colOff>
      <xdr:row>39</xdr:row>
      <xdr:rowOff>153912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164089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0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17841</xdr:rowOff>
    </xdr:from>
    <xdr:to>
      <xdr:col>64</xdr:col>
      <xdr:colOff>152400</xdr:colOff>
      <xdr:row>39</xdr:row>
      <xdr:rowOff>119441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129618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7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新庁舎整備や総合会館の改修といった大型建設事業が令和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年度で完了し、令和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年度から市債発行を抑制しつつ償還が進んでいることから、将来負担比率が前年度から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しかしながら、類似団体平均に比べると依然として高水準にあることから、プライマリーバランスを黒字化させることで、将来世代への負担を軽減させるよう努める。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115288</xdr:rowOff>
    </xdr:from>
    <xdr:to>
      <xdr:col>81</xdr:col>
      <xdr:colOff>44450</xdr:colOff>
      <xdr:row>15</xdr:row>
      <xdr:rowOff>123331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687038"/>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123331</xdr:rowOff>
    </xdr:from>
    <xdr:to>
      <xdr:col>77</xdr:col>
      <xdr:colOff>44450</xdr:colOff>
      <xdr:row>16</xdr:row>
      <xdr:rowOff>64488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695081"/>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151342</xdr:rowOff>
    </xdr:from>
    <xdr:to>
      <xdr:col>72</xdr:col>
      <xdr:colOff>203200</xdr:colOff>
      <xdr:row>16</xdr:row>
      <xdr:rowOff>64488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551642"/>
          <a:ext cx="889000" cy="25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142821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64488</xdr:rowOff>
    </xdr:from>
    <xdr:to>
      <xdr:col>81</xdr:col>
      <xdr:colOff>95250</xdr:colOff>
      <xdr:row>15</xdr:row>
      <xdr:rowOff>166088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63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36565</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608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72531</xdr:rowOff>
    </xdr:from>
    <xdr:to>
      <xdr:col>77</xdr:col>
      <xdr:colOff>95250</xdr:colOff>
      <xdr:row>16</xdr:row>
      <xdr:rowOff>2681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64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158908</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730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13688</xdr:rowOff>
    </xdr:from>
    <xdr:to>
      <xdr:col>73</xdr:col>
      <xdr:colOff>44450</xdr:colOff>
      <xdr:row>16</xdr:row>
      <xdr:rowOff>115288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7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100065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843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100542</xdr:rowOff>
    </xdr:from>
    <xdr:to>
      <xdr:col>68</xdr:col>
      <xdr:colOff>203200</xdr:colOff>
      <xdr:row>15</xdr:row>
      <xdr:rowOff>30692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5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40869</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26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会計年度任用職員の勤勉手当の支給開始などにより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は、類似団体と比較して高水準にある状態が続いている。これは、会計年度任用職員である小中学校の生活支援員等の配置を他団体より手厚くしていることによるものが大きい。常勤職員のみに着目すると、事務総量に比して不足している状況であり、抜本的に人件費を改善するには、学校施設も含めた直営の公共施設の統廃合を早期に進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28702</xdr:rowOff>
    </xdr:from>
    <xdr:to>
      <xdr:col>24</xdr:col>
      <xdr:colOff>25400</xdr:colOff>
      <xdr:row>40</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715252"/>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28702</xdr:rowOff>
    </xdr:from>
    <xdr:to>
      <xdr:col>19</xdr:col>
      <xdr:colOff>187325</xdr:colOff>
      <xdr:row>39</xdr:row>
      <xdr:rowOff>101854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7152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163576</xdr:rowOff>
    </xdr:from>
    <xdr:to>
      <xdr:col>15</xdr:col>
      <xdr:colOff>98425</xdr:colOff>
      <xdr:row>39</xdr:row>
      <xdr:rowOff>101854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786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163576</xdr:rowOff>
    </xdr:from>
    <xdr:to>
      <xdr:col>11</xdr:col>
      <xdr:colOff>9525</xdr:colOff>
      <xdr:row>39</xdr:row>
      <xdr:rowOff>133858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786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128778</xdr:rowOff>
    </xdr:from>
    <xdr:to>
      <xdr:col>24</xdr:col>
      <xdr:colOff>76200</xdr:colOff>
      <xdr:row>40</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81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100855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149352</xdr:rowOff>
    </xdr:from>
    <xdr:to>
      <xdr:col>20</xdr:col>
      <xdr:colOff>38100</xdr:colOff>
      <xdr:row>39</xdr:row>
      <xdr:rowOff>79502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64279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50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51054</xdr:rowOff>
    </xdr:from>
    <xdr:to>
      <xdr:col>15</xdr:col>
      <xdr:colOff>149225</xdr:colOff>
      <xdr:row>39</xdr:row>
      <xdr:rowOff>152654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137431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82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112776</xdr:rowOff>
    </xdr:from>
    <xdr:to>
      <xdr:col>11</xdr:col>
      <xdr:colOff>60325</xdr:colOff>
      <xdr:row>39</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27703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83058</xdr:rowOff>
    </xdr:from>
    <xdr:to>
      <xdr:col>6</xdr:col>
      <xdr:colOff>171450</xdr:colOff>
      <xdr:row>40</xdr:row>
      <xdr:rowOff>13208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169435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5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物価高騰の影響で委託料等の金額が全体的に底上げされたこと等により、物件費が前年度から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類似団体平均に比べ高い水準となっており、改善の為には事務手続きのデジタル化を推進し、経常経費の圧縮に努めるほか、公共施設総量の削減を促進していく必要がある。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21844</xdr:rowOff>
    </xdr:from>
    <xdr:to>
      <xdr:col>82</xdr:col>
      <xdr:colOff>107950</xdr:colOff>
      <xdr:row>17</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765044"/>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65278</xdr:rowOff>
    </xdr:from>
    <xdr:to>
      <xdr:col>78</xdr:col>
      <xdr:colOff>69850</xdr:colOff>
      <xdr:row>16</xdr:row>
      <xdr:rowOff>21844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63702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136144</xdr:rowOff>
    </xdr:from>
    <xdr:to>
      <xdr:col>73</xdr:col>
      <xdr:colOff>180975</xdr:colOff>
      <xdr:row>15</xdr:row>
      <xdr:rowOff>65278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53644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62992</xdr:rowOff>
    </xdr:from>
    <xdr:to>
      <xdr:col>69</xdr:col>
      <xdr:colOff>92075</xdr:colOff>
      <xdr:row>14</xdr:row>
      <xdr:rowOff>136144</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4632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142494</xdr:rowOff>
    </xdr:from>
    <xdr:to>
      <xdr:col>78</xdr:col>
      <xdr:colOff>120650</xdr:colOff>
      <xdr:row>16</xdr:row>
      <xdr:rowOff>72644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57421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800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14478</xdr:rowOff>
    </xdr:from>
    <xdr:to>
      <xdr:col>74</xdr:col>
      <xdr:colOff>31750</xdr:colOff>
      <xdr:row>15</xdr:row>
      <xdr:rowOff>116078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8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100855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67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85344</xdr:rowOff>
    </xdr:from>
    <xdr:to>
      <xdr:col>69</xdr:col>
      <xdr:colOff>142875</xdr:colOff>
      <xdr:row>15</xdr:row>
      <xdr:rowOff>15494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8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271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57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xdr:rowOff>
    </xdr:from>
    <xdr:to>
      <xdr:col>65</xdr:col>
      <xdr:colOff>53975</xdr:colOff>
      <xdr:row>14</xdr:row>
      <xdr:rowOff>113792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123969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8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生活保護に係る扶助費は減少傾向にある一方、障害福祉に係る扶助費、特に障害児への支援費が増加傾向にあることから、扶助費に係る経常収支比率は全国平均を下回っている一方で、類似団体平均を下回る水準には至っ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今度も各種福祉制度の適正な執行に努める。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57</xdr:row>
      <xdr:rowOff>135165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751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91622</xdr:rowOff>
    </xdr:from>
    <xdr:to>
      <xdr:col>19</xdr:col>
      <xdr:colOff>187325</xdr:colOff>
      <xdr:row>57</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64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48078</xdr:rowOff>
    </xdr:from>
    <xdr:to>
      <xdr:col>15</xdr:col>
      <xdr:colOff>98425</xdr:colOff>
      <xdr:row>57</xdr:row>
      <xdr:rowOff>91622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207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48078</xdr:rowOff>
    </xdr:from>
    <xdr:to>
      <xdr:col>11</xdr:col>
      <xdr:colOff>9525</xdr:colOff>
      <xdr:row>58</xdr:row>
      <xdr:rowOff>72572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207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23784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40822</xdr:rowOff>
    </xdr:from>
    <xdr:to>
      <xdr:col>15</xdr:col>
      <xdr:colOff>149225</xdr:colOff>
      <xdr:row>57</xdr:row>
      <xdr:rowOff>142422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127199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168728</xdr:rowOff>
    </xdr:from>
    <xdr:to>
      <xdr:col>11</xdr:col>
      <xdr:colOff>60325</xdr:colOff>
      <xdr:row>57</xdr:row>
      <xdr:rowOff>98878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83655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21772</xdr:rowOff>
    </xdr:from>
    <xdr:to>
      <xdr:col>6</xdr:col>
      <xdr:colOff>171450</xdr:colOff>
      <xdr:row>58</xdr:row>
      <xdr:rowOff>123372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108149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維持補修費の増加により、その他の経常収支比率は前年度から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ポイント増加したが、類似団体平均を下回っている。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今後も老朽化した施設の維持補修費については、緊急度や優先度を勘案してその抑制に努めつつ、個別施設計画に基づく施設の適正管理を図る。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7790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31750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779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133350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804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44450</xdr:rowOff>
    </xdr:from>
    <xdr:to>
      <xdr:col>69</xdr:col>
      <xdr:colOff>92075</xdr:colOff>
      <xdr:row>57</xdr:row>
      <xdr:rowOff>133350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9817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73677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22877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165100</xdr:rowOff>
    </xdr:from>
    <xdr:to>
      <xdr:col>65</xdr:col>
      <xdr:colOff>53975</xdr:colOff>
      <xdr:row>57</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市政施行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周年記念事業として行った旧善通寺偕行社デジタルアート事業の終了等により、補助費等に係る経常収支比率は前年度より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類似団体平均と比べて低い水準を維持しており、今後も適正な補助金等の執行に努める。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133858</xdr:rowOff>
    </xdr:from>
    <xdr:to>
      <xdr:col>82</xdr:col>
      <xdr:colOff>107950</xdr:colOff>
      <xdr:row>36</xdr:row>
      <xdr:rowOff>168148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134608"/>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36</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3083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108712</xdr:rowOff>
    </xdr:from>
    <xdr:to>
      <xdr:col>73</xdr:col>
      <xdr:colOff>180975</xdr:colOff>
      <xdr:row>36</xdr:row>
      <xdr:rowOff>136144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809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108712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2489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83058</xdr:rowOff>
    </xdr:from>
    <xdr:to>
      <xdr:col>82</xdr:col>
      <xdr:colOff>158750</xdr:colOff>
      <xdr:row>36</xdr:row>
      <xdr:rowOff>13208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99585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92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57675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85344</xdr:rowOff>
    </xdr:from>
    <xdr:to>
      <xdr:col>74</xdr:col>
      <xdr:colOff>31750</xdr:colOff>
      <xdr:row>37</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償還が進み、公債費比率は前年度から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市債発行を抑制しているこから、類似団体と比べて低い水準を維持できると見込んでいるが。老朽化している公共施設対策は今後も予定されているが、基金の活用などにより市債の発行抑制に努めていく。</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39915</xdr:rowOff>
    </xdr:from>
    <xdr:to>
      <xdr:col>24</xdr:col>
      <xdr:colOff>25400</xdr:colOff>
      <xdr:row>74</xdr:row>
      <xdr:rowOff>170543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727215"/>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170543</xdr:rowOff>
    </xdr:from>
    <xdr:to>
      <xdr:col>19</xdr:col>
      <xdr:colOff>187325</xdr:colOff>
      <xdr:row>75</xdr:row>
      <xdr:rowOff>9978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28578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94343</xdr:rowOff>
    </xdr:from>
    <xdr:to>
      <xdr:col>15</xdr:col>
      <xdr:colOff>98425</xdr:colOff>
      <xdr:row>75</xdr:row>
      <xdr:rowOff>9978</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781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94343</xdr:rowOff>
    </xdr:from>
    <xdr:to>
      <xdr:col>11</xdr:col>
      <xdr:colOff>9525</xdr:colOff>
      <xdr:row>75</xdr:row>
      <xdr:rowOff>9978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781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160565</xdr:rowOff>
    </xdr:from>
    <xdr:to>
      <xdr:col>24</xdr:col>
      <xdr:colOff>76200</xdr:colOff>
      <xdr:row>74</xdr:row>
      <xdr:rowOff>90715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67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5642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52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119743</xdr:rowOff>
    </xdr:from>
    <xdr:to>
      <xdr:col>20</xdr:col>
      <xdr:colOff>38100</xdr:colOff>
      <xdr:row>75</xdr:row>
      <xdr:rowOff>49893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80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60070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575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130628</xdr:rowOff>
    </xdr:from>
    <xdr:to>
      <xdr:col>15</xdr:col>
      <xdr:colOff>149225</xdr:colOff>
      <xdr:row>75</xdr:row>
      <xdr:rowOff>60778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70955</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58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43543</xdr:rowOff>
    </xdr:from>
    <xdr:to>
      <xdr:col>11</xdr:col>
      <xdr:colOff>60325</xdr:colOff>
      <xdr:row>74</xdr:row>
      <xdr:rowOff>145143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73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155320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49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130628</xdr:rowOff>
    </xdr:from>
    <xdr:to>
      <xdr:col>6</xdr:col>
      <xdr:colOff>171450</xdr:colOff>
      <xdr:row>75</xdr:row>
      <xdr:rowOff>60778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70955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58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人件費に係る経常収支比率の高止まりや、物価高騰の影響を受け物件費が増加したこと等により、公債費以外の経常収支比率は過去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年間で最も高い状態となっている。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人員配置については市民サービスの低下を招かないよう慎重に考慮しつつ、事務のデジタル化などにより人件費の抑制に努めるほか、公共施設の民間委託や、施設そのものの統廃合を推し進める必要がある。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78994</xdr:rowOff>
    </xdr:from>
    <xdr:to>
      <xdr:col>82</xdr:col>
      <xdr:colOff>107950</xdr:colOff>
      <xdr:row>79</xdr:row>
      <xdr:rowOff>156718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62354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46989</xdr:rowOff>
    </xdr:from>
    <xdr:to>
      <xdr:col>78</xdr:col>
      <xdr:colOff>69850</xdr:colOff>
      <xdr:row>79</xdr:row>
      <xdr:rowOff>78994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91539"/>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49276</xdr:rowOff>
    </xdr:from>
    <xdr:to>
      <xdr:col>73</xdr:col>
      <xdr:colOff>180975</xdr:colOff>
      <xdr:row>79</xdr:row>
      <xdr:rowOff>46989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22376"/>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49276</xdr:rowOff>
    </xdr:from>
    <xdr:to>
      <xdr:col>69</xdr:col>
      <xdr:colOff>92075</xdr:colOff>
      <xdr:row>79</xdr:row>
      <xdr:rowOff>1270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2237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105918</xdr:rowOff>
    </xdr:from>
    <xdr:to>
      <xdr:col>82</xdr:col>
      <xdr:colOff>158750</xdr:colOff>
      <xdr:row>80</xdr:row>
      <xdr:rowOff>36068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77995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2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28194</xdr:rowOff>
    </xdr:from>
    <xdr:to>
      <xdr:col>78</xdr:col>
      <xdr:colOff>120650</xdr:colOff>
      <xdr:row>79</xdr:row>
      <xdr:rowOff>129794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114571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59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167639</xdr:rowOff>
    </xdr:from>
    <xdr:to>
      <xdr:col>74</xdr:col>
      <xdr:colOff>31750</xdr:colOff>
      <xdr:row>79</xdr:row>
      <xdr:rowOff>97789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82566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169926</xdr:rowOff>
    </xdr:from>
    <xdr:to>
      <xdr:col>69</xdr:col>
      <xdr:colOff>142875</xdr:colOff>
      <xdr:row>78</xdr:row>
      <xdr:rowOff>100076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84853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121920</xdr:rowOff>
    </xdr:from>
    <xdr:to>
      <xdr:col>65</xdr:col>
      <xdr:colOff>53975</xdr:colOff>
      <xdr:row>79</xdr:row>
      <xdr:rowOff>52070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36847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168918</xdr:rowOff>
    </xdr:from>
    <xdr:to>
      <xdr:col>29</xdr:col>
      <xdr:colOff>127000</xdr:colOff>
      <xdr:row>18</xdr:row>
      <xdr:rowOff>27768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31193"/>
          <a:ext cx="647700" cy="30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27768</xdr:rowOff>
    </xdr:from>
    <xdr:to>
      <xdr:col>26</xdr:col>
      <xdr:colOff>50800</xdr:colOff>
      <xdr:row>18</xdr:row>
      <xdr:rowOff>39469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61493"/>
          <a:ext cx="698500" cy="117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35202</xdr:rowOff>
    </xdr:from>
    <xdr:to>
      <xdr:col>22</xdr:col>
      <xdr:colOff>114300</xdr:colOff>
      <xdr:row>18</xdr:row>
      <xdr:rowOff>39469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68927"/>
          <a:ext cx="698500" cy="4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35202</xdr:rowOff>
    </xdr:from>
    <xdr:to>
      <xdr:col>18</xdr:col>
      <xdr:colOff>177800</xdr:colOff>
      <xdr:row>18</xdr:row>
      <xdr:rowOff>45272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68927"/>
          <a:ext cx="698500" cy="10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118118</xdr:rowOff>
    </xdr:from>
    <xdr:to>
      <xdr:col>29</xdr:col>
      <xdr:colOff>177800</xdr:colOff>
      <xdr:row>18</xdr:row>
      <xdr:rowOff>48268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80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90195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52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148418</xdr:rowOff>
    </xdr:from>
    <xdr:to>
      <xdr:col>26</xdr:col>
      <xdr:colOff>101600</xdr:colOff>
      <xdr:row>18</xdr:row>
      <xdr:rowOff>78568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10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88745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79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160119</xdr:rowOff>
    </xdr:from>
    <xdr:to>
      <xdr:col>22</xdr:col>
      <xdr:colOff>165100</xdr:colOff>
      <xdr:row>18</xdr:row>
      <xdr:rowOff>90269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22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75046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0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155852</xdr:rowOff>
    </xdr:from>
    <xdr:to>
      <xdr:col>19</xdr:col>
      <xdr:colOff>38100</xdr:colOff>
      <xdr:row>18</xdr:row>
      <xdr:rowOff>86002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18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96179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8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165922</xdr:rowOff>
    </xdr:from>
    <xdr:to>
      <xdr:col>15</xdr:col>
      <xdr:colOff>101600</xdr:colOff>
      <xdr:row>18</xdr:row>
      <xdr:rowOff>96072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28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80849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1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162433</xdr:rowOff>
    </xdr:from>
    <xdr:to>
      <xdr:col>29</xdr:col>
      <xdr:colOff>127000</xdr:colOff>
      <xdr:row>37</xdr:row>
      <xdr:rowOff>204191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287133"/>
          <a:ext cx="647700" cy="417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162433</xdr:rowOff>
    </xdr:from>
    <xdr:to>
      <xdr:col>26</xdr:col>
      <xdr:colOff>50800</xdr:colOff>
      <xdr:row>37</xdr:row>
      <xdr:rowOff>183083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87133"/>
          <a:ext cx="698500" cy="20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173996</xdr:rowOff>
    </xdr:from>
    <xdr:to>
      <xdr:col>22</xdr:col>
      <xdr:colOff>114300</xdr:colOff>
      <xdr:row>37</xdr:row>
      <xdr:rowOff>183083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298696"/>
          <a:ext cx="698500" cy="9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172930</xdr:rowOff>
    </xdr:from>
    <xdr:to>
      <xdr:col>18</xdr:col>
      <xdr:colOff>177800</xdr:colOff>
      <xdr:row>37</xdr:row>
      <xdr:rowOff>173996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297630"/>
          <a:ext cx="698500" cy="1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153391</xdr:rowOff>
    </xdr:from>
    <xdr:to>
      <xdr:col>29</xdr:col>
      <xdr:colOff>177800</xdr:colOff>
      <xdr:row>37</xdr:row>
      <xdr:rowOff>254991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78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125468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5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111633</xdr:rowOff>
    </xdr:from>
    <xdr:to>
      <xdr:col>26</xdr:col>
      <xdr:colOff>101600</xdr:colOff>
      <xdr:row>37</xdr:row>
      <xdr:rowOff>213233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36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198010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22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132283</xdr:rowOff>
    </xdr:from>
    <xdr:to>
      <xdr:col>22</xdr:col>
      <xdr:colOff>165100</xdr:colOff>
      <xdr:row>37</xdr:row>
      <xdr:rowOff>233883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56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218660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43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123196</xdr:rowOff>
    </xdr:from>
    <xdr:to>
      <xdr:col>19</xdr:col>
      <xdr:colOff>38100</xdr:colOff>
      <xdr:row>37</xdr:row>
      <xdr:rowOff>224796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47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209573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3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122130</xdr:rowOff>
    </xdr:from>
    <xdr:to>
      <xdr:col>15</xdr:col>
      <xdr:colOff>101600</xdr:colOff>
      <xdr:row>37</xdr:row>
      <xdr:rowOff>223730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46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208507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33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133444</xdr:rowOff>
    </xdr:from>
    <xdr:to>
      <xdr:col>24</xdr:col>
      <xdr:colOff>63500</xdr:colOff>
      <xdr:row>37</xdr:row>
      <xdr:rowOff>2936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05644"/>
          <a:ext cx="838200" cy="4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161893</xdr:rowOff>
    </xdr:from>
    <xdr:to>
      <xdr:col>19</xdr:col>
      <xdr:colOff>177800</xdr:colOff>
      <xdr:row>37</xdr:row>
      <xdr:rowOff>2936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334093"/>
          <a:ext cx="889000" cy="1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161893</xdr:rowOff>
    </xdr:from>
    <xdr:to>
      <xdr:col>15</xdr:col>
      <xdr:colOff>50800</xdr:colOff>
      <xdr:row>36</xdr:row>
      <xdr:rowOff>168511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34093"/>
          <a:ext cx="889000" cy="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168511</xdr:rowOff>
    </xdr:from>
    <xdr:to>
      <xdr:col>10</xdr:col>
      <xdr:colOff>114300</xdr:colOff>
      <xdr:row>37</xdr:row>
      <xdr:rowOff>4872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40711"/>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82644</xdr:rowOff>
    </xdr:from>
    <xdr:to>
      <xdr:col>24</xdr:col>
      <xdr:colOff>114300</xdr:colOff>
      <xdr:row>37</xdr:row>
      <xdr:rowOff>12794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5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105521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06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123586</xdr:rowOff>
    </xdr:from>
    <xdr:to>
      <xdr:col>20</xdr:col>
      <xdr:colOff>38100</xdr:colOff>
      <xdr:row>37</xdr:row>
      <xdr:rowOff>53736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9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70263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71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111093</xdr:rowOff>
    </xdr:from>
    <xdr:to>
      <xdr:col>15</xdr:col>
      <xdr:colOff>101600</xdr:colOff>
      <xdr:row>37</xdr:row>
      <xdr:rowOff>41243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8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57770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5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117711</xdr:rowOff>
    </xdr:from>
    <xdr:to>
      <xdr:col>10</xdr:col>
      <xdr:colOff>165100</xdr:colOff>
      <xdr:row>37</xdr:row>
      <xdr:rowOff>47861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8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64388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65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125522</xdr:rowOff>
    </xdr:from>
    <xdr:to>
      <xdr:col>6</xdr:col>
      <xdr:colOff>38100</xdr:colOff>
      <xdr:row>37</xdr:row>
      <xdr:rowOff>55672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9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72199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7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132746</xdr:rowOff>
    </xdr:from>
    <xdr:to>
      <xdr:col>24</xdr:col>
      <xdr:colOff>63500</xdr:colOff>
      <xdr:row>56</xdr:row>
      <xdr:rowOff>152511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33946"/>
          <a:ext cx="838200" cy="1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128425</xdr:rowOff>
    </xdr:from>
    <xdr:to>
      <xdr:col>19</xdr:col>
      <xdr:colOff>177800</xdr:colOff>
      <xdr:row>56</xdr:row>
      <xdr:rowOff>152511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29625"/>
          <a:ext cx="889000" cy="2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128425</xdr:rowOff>
    </xdr:from>
    <xdr:to>
      <xdr:col>15</xdr:col>
      <xdr:colOff>50800</xdr:colOff>
      <xdr:row>56</xdr:row>
      <xdr:rowOff>150513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29625"/>
          <a:ext cx="889000" cy="2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150513</xdr:rowOff>
    </xdr:from>
    <xdr:to>
      <xdr:col>10</xdr:col>
      <xdr:colOff>114300</xdr:colOff>
      <xdr:row>57</xdr:row>
      <xdr:rowOff>20431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51713"/>
          <a:ext cx="889000" cy="4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81946</xdr:rowOff>
    </xdr:from>
    <xdr:to>
      <xdr:col>24</xdr:col>
      <xdr:colOff>114300</xdr:colOff>
      <xdr:row>57</xdr:row>
      <xdr:rowOff>12096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8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60373</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101711</xdr:rowOff>
    </xdr:from>
    <xdr:to>
      <xdr:col>20</xdr:col>
      <xdr:colOff>38100</xdr:colOff>
      <xdr:row>57</xdr:row>
      <xdr:rowOff>31861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22988</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9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77625</xdr:rowOff>
    </xdr:from>
    <xdr:to>
      <xdr:col>15</xdr:col>
      <xdr:colOff>101600</xdr:colOff>
      <xdr:row>57</xdr:row>
      <xdr:rowOff>7775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7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170352</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7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99713</xdr:rowOff>
    </xdr:from>
    <xdr:to>
      <xdr:col>10</xdr:col>
      <xdr:colOff>165100</xdr:colOff>
      <xdr:row>57</xdr:row>
      <xdr:rowOff>29863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0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20990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79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141081</xdr:rowOff>
    </xdr:from>
    <xdr:to>
      <xdr:col>6</xdr:col>
      <xdr:colOff>38100</xdr:colOff>
      <xdr:row>57</xdr:row>
      <xdr:rowOff>71231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4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62358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3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82341</xdr:rowOff>
    </xdr:from>
    <xdr:to>
      <xdr:col>24</xdr:col>
      <xdr:colOff>63500</xdr:colOff>
      <xdr:row>78</xdr:row>
      <xdr:rowOff>103124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55441"/>
          <a:ext cx="838200" cy="2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82493</xdr:rowOff>
    </xdr:from>
    <xdr:to>
      <xdr:col>19</xdr:col>
      <xdr:colOff>177800</xdr:colOff>
      <xdr:row>78</xdr:row>
      <xdr:rowOff>103124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55593"/>
          <a:ext cx="889000" cy="2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73044</xdr:rowOff>
    </xdr:from>
    <xdr:to>
      <xdr:col>15</xdr:col>
      <xdr:colOff>50800</xdr:colOff>
      <xdr:row>78</xdr:row>
      <xdr:rowOff>82493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46144"/>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73044</xdr:rowOff>
    </xdr:from>
    <xdr:to>
      <xdr:col>10</xdr:col>
      <xdr:colOff>114300</xdr:colOff>
      <xdr:row>78</xdr:row>
      <xdr:rowOff>100019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46144"/>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31541</xdr:rowOff>
    </xdr:from>
    <xdr:to>
      <xdr:col>24</xdr:col>
      <xdr:colOff>114300</xdr:colOff>
      <xdr:row>78</xdr:row>
      <xdr:rowOff>133141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9968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8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52324</xdr:rowOff>
    </xdr:from>
    <xdr:to>
      <xdr:col>20</xdr:col>
      <xdr:colOff>38100</xdr:colOff>
      <xdr:row>78</xdr:row>
      <xdr:rowOff>153924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2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145051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1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31693</xdr:rowOff>
    </xdr:from>
    <xdr:to>
      <xdr:col>15</xdr:col>
      <xdr:colOff>101600</xdr:colOff>
      <xdr:row>78</xdr:row>
      <xdr:rowOff>133293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0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124420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9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22244</xdr:rowOff>
    </xdr:from>
    <xdr:to>
      <xdr:col>10</xdr:col>
      <xdr:colOff>165100</xdr:colOff>
      <xdr:row>78</xdr:row>
      <xdr:rowOff>123844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9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114971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8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49219</xdr:rowOff>
    </xdr:from>
    <xdr:to>
      <xdr:col>6</xdr:col>
      <xdr:colOff>38100</xdr:colOff>
      <xdr:row>78</xdr:row>
      <xdr:rowOff>150819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2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141946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1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134423</xdr:rowOff>
    </xdr:from>
    <xdr:to>
      <xdr:col>24</xdr:col>
      <xdr:colOff>63500</xdr:colOff>
      <xdr:row>96</xdr:row>
      <xdr:rowOff>148740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93623"/>
          <a:ext cx="838200" cy="1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148740</xdr:rowOff>
    </xdr:from>
    <xdr:to>
      <xdr:col>19</xdr:col>
      <xdr:colOff>177800</xdr:colOff>
      <xdr:row>97</xdr:row>
      <xdr:rowOff>10227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07940"/>
          <a:ext cx="889000" cy="3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133939</xdr:rowOff>
    </xdr:from>
    <xdr:to>
      <xdr:col>15</xdr:col>
      <xdr:colOff>50800</xdr:colOff>
      <xdr:row>97</xdr:row>
      <xdr:rowOff>10227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93139"/>
          <a:ext cx="889000" cy="4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133939</xdr:rowOff>
    </xdr:from>
    <xdr:to>
      <xdr:col>10</xdr:col>
      <xdr:colOff>114300</xdr:colOff>
      <xdr:row>97</xdr:row>
      <xdr:rowOff>125743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93139"/>
          <a:ext cx="889000" cy="16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83623</xdr:rowOff>
    </xdr:from>
    <xdr:to>
      <xdr:col>24</xdr:col>
      <xdr:colOff>114300</xdr:colOff>
      <xdr:row>97</xdr:row>
      <xdr:rowOff>13773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4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62050</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97940</xdr:rowOff>
    </xdr:from>
    <xdr:to>
      <xdr:col>20</xdr:col>
      <xdr:colOff>38100</xdr:colOff>
      <xdr:row>97</xdr:row>
      <xdr:rowOff>28090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5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19217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64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130877</xdr:rowOff>
    </xdr:from>
    <xdr:to>
      <xdr:col>15</xdr:col>
      <xdr:colOff>101600</xdr:colOff>
      <xdr:row>97</xdr:row>
      <xdr:rowOff>61027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9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52154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68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83139</xdr:rowOff>
    </xdr:from>
    <xdr:to>
      <xdr:col>10</xdr:col>
      <xdr:colOff>165100</xdr:colOff>
      <xdr:row>97</xdr:row>
      <xdr:rowOff>13289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4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4416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635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74943</xdr:rowOff>
    </xdr:from>
    <xdr:to>
      <xdr:col>6</xdr:col>
      <xdr:colOff>38100</xdr:colOff>
      <xdr:row>98</xdr:row>
      <xdr:rowOff>5093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167670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9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158098</xdr:rowOff>
    </xdr:from>
    <xdr:to>
      <xdr:col>55</xdr:col>
      <xdr:colOff>0</xdr:colOff>
      <xdr:row>37</xdr:row>
      <xdr:rowOff>161726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501748"/>
          <a:ext cx="838200" cy="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148600</xdr:rowOff>
    </xdr:from>
    <xdr:to>
      <xdr:col>50</xdr:col>
      <xdr:colOff>114300</xdr:colOff>
      <xdr:row>37</xdr:row>
      <xdr:rowOff>158098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92250"/>
          <a:ext cx="889000" cy="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148600</xdr:rowOff>
    </xdr:from>
    <xdr:to>
      <xdr:col>45</xdr:col>
      <xdr:colOff>177800</xdr:colOff>
      <xdr:row>37</xdr:row>
      <xdr:rowOff>169487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92250"/>
          <a:ext cx="889000" cy="2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99768</xdr:rowOff>
    </xdr:from>
    <xdr:to>
      <xdr:col>41</xdr:col>
      <xdr:colOff>50800</xdr:colOff>
      <xdr:row>37</xdr:row>
      <xdr:rowOff>169487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00518"/>
          <a:ext cx="889000" cy="4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110926</xdr:rowOff>
    </xdr:from>
    <xdr:to>
      <xdr:col>55</xdr:col>
      <xdr:colOff>50800</xdr:colOff>
      <xdr:row>38</xdr:row>
      <xdr:rowOff>41076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5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25853</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6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107298</xdr:rowOff>
    </xdr:from>
    <xdr:to>
      <xdr:col>50</xdr:col>
      <xdr:colOff>165100</xdr:colOff>
      <xdr:row>38</xdr:row>
      <xdr:rowOff>37449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5094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28576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4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97800</xdr:rowOff>
    </xdr:from>
    <xdr:to>
      <xdr:col>46</xdr:col>
      <xdr:colOff>38100</xdr:colOff>
      <xdr:row>38</xdr:row>
      <xdr:rowOff>27950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19077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3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118687</xdr:rowOff>
    </xdr:from>
    <xdr:to>
      <xdr:col>41</xdr:col>
      <xdr:colOff>101600</xdr:colOff>
      <xdr:row>38</xdr:row>
      <xdr:rowOff>48837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6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39964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5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48968</xdr:rowOff>
    </xdr:from>
    <xdr:to>
      <xdr:col>36</xdr:col>
      <xdr:colOff>165100</xdr:colOff>
      <xdr:row>35</xdr:row>
      <xdr:rowOff>150568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4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141695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42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7295</xdr:rowOff>
    </xdr:from>
    <xdr:to>
      <xdr:col>55</xdr:col>
      <xdr:colOff>0</xdr:colOff>
      <xdr:row>58</xdr:row>
      <xdr:rowOff>73817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51395"/>
          <a:ext cx="838200" cy="6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16018</xdr:rowOff>
    </xdr:from>
    <xdr:to>
      <xdr:col>50</xdr:col>
      <xdr:colOff>114300</xdr:colOff>
      <xdr:row>58</xdr:row>
      <xdr:rowOff>73817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617218"/>
          <a:ext cx="889000" cy="40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16018</xdr:rowOff>
    </xdr:from>
    <xdr:to>
      <xdr:col>45</xdr:col>
      <xdr:colOff>177800</xdr:colOff>
      <xdr:row>56</xdr:row>
      <xdr:rowOff>54085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617218"/>
          <a:ext cx="889000" cy="3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54085</xdr:rowOff>
    </xdr:from>
    <xdr:to>
      <xdr:col>41</xdr:col>
      <xdr:colOff>50800</xdr:colOff>
      <xdr:row>57</xdr:row>
      <xdr:rowOff>58817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655285"/>
          <a:ext cx="889000" cy="17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127945</xdr:rowOff>
    </xdr:from>
    <xdr:to>
      <xdr:col>55</xdr:col>
      <xdr:colOff>50800</xdr:colOff>
      <xdr:row>58</xdr:row>
      <xdr:rowOff>58095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0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42872</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1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23017</xdr:rowOff>
    </xdr:from>
    <xdr:to>
      <xdr:col>50</xdr:col>
      <xdr:colOff>165100</xdr:colOff>
      <xdr:row>58</xdr:row>
      <xdr:rowOff>124617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6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115744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5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136668</xdr:rowOff>
    </xdr:from>
    <xdr:to>
      <xdr:col>46</xdr:col>
      <xdr:colOff>38100</xdr:colOff>
      <xdr:row>56</xdr:row>
      <xdr:rowOff>66818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6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83345</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341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3285</xdr:rowOff>
    </xdr:from>
    <xdr:to>
      <xdr:col>41</xdr:col>
      <xdr:colOff>101600</xdr:colOff>
      <xdr:row>56</xdr:row>
      <xdr:rowOff>104885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0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121412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7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8017</xdr:rowOff>
    </xdr:from>
    <xdr:to>
      <xdr:col>36</xdr:col>
      <xdr:colOff>165100</xdr:colOff>
      <xdr:row>57</xdr:row>
      <xdr:rowOff>109617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8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100744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13393</xdr:rowOff>
    </xdr:from>
    <xdr:to>
      <xdr:col>55</xdr:col>
      <xdr:colOff>0</xdr:colOff>
      <xdr:row>78</xdr:row>
      <xdr:rowOff>18879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86493"/>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7215</xdr:rowOff>
    </xdr:from>
    <xdr:to>
      <xdr:col>50</xdr:col>
      <xdr:colOff>114300</xdr:colOff>
      <xdr:row>78</xdr:row>
      <xdr:rowOff>13393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380315"/>
          <a:ext cx="889000" cy="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7215</xdr:rowOff>
    </xdr:from>
    <xdr:to>
      <xdr:col>45</xdr:col>
      <xdr:colOff>177800</xdr:colOff>
      <xdr:row>78</xdr:row>
      <xdr:rowOff>10192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80315"/>
          <a:ext cx="889000" cy="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10192</xdr:rowOff>
    </xdr:from>
    <xdr:to>
      <xdr:col>41</xdr:col>
      <xdr:colOff>50800</xdr:colOff>
      <xdr:row>78</xdr:row>
      <xdr:rowOff>13616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383292"/>
          <a:ext cx="889000" cy="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139529</xdr:rowOff>
    </xdr:from>
    <xdr:to>
      <xdr:col>55</xdr:col>
      <xdr:colOff>50800</xdr:colOff>
      <xdr:row>78</xdr:row>
      <xdr:rowOff>69679</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4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54456</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5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134043</xdr:rowOff>
    </xdr:from>
    <xdr:to>
      <xdr:col>50</xdr:col>
      <xdr:colOff>165100</xdr:colOff>
      <xdr:row>78</xdr:row>
      <xdr:rowOff>64193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55320</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2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127865</xdr:rowOff>
    </xdr:from>
    <xdr:to>
      <xdr:col>46</xdr:col>
      <xdr:colOff>38100</xdr:colOff>
      <xdr:row>78</xdr:row>
      <xdr:rowOff>58015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2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49142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2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130842</xdr:rowOff>
    </xdr:from>
    <xdr:to>
      <xdr:col>41</xdr:col>
      <xdr:colOff>101600</xdr:colOff>
      <xdr:row>78</xdr:row>
      <xdr:rowOff>60992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3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52119</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134266</xdr:rowOff>
    </xdr:from>
    <xdr:to>
      <xdr:col>36</xdr:col>
      <xdr:colOff>165100</xdr:colOff>
      <xdr:row>78</xdr:row>
      <xdr:rowOff>64416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3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55543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2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75492</xdr:rowOff>
    </xdr:from>
    <xdr:to>
      <xdr:col>55</xdr:col>
      <xdr:colOff>0</xdr:colOff>
      <xdr:row>97</xdr:row>
      <xdr:rowOff>154856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706142"/>
          <a:ext cx="838200" cy="7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49020</xdr:rowOff>
    </xdr:from>
    <xdr:to>
      <xdr:col>50</xdr:col>
      <xdr:colOff>114300</xdr:colOff>
      <xdr:row>97</xdr:row>
      <xdr:rowOff>154856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336770"/>
          <a:ext cx="889000" cy="44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49020</xdr:rowOff>
    </xdr:from>
    <xdr:to>
      <xdr:col>45</xdr:col>
      <xdr:colOff>177800</xdr:colOff>
      <xdr:row>95</xdr:row>
      <xdr:rowOff>67560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336770"/>
          <a:ext cx="889000" cy="1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136758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5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67560</xdr:rowOff>
    </xdr:from>
    <xdr:to>
      <xdr:col>41</xdr:col>
      <xdr:colOff>50800</xdr:colOff>
      <xdr:row>96</xdr:row>
      <xdr:rowOff>81338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355310"/>
          <a:ext cx="889000" cy="18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24692</xdr:rowOff>
    </xdr:from>
    <xdr:to>
      <xdr:col>55</xdr:col>
      <xdr:colOff>50800</xdr:colOff>
      <xdr:row>97</xdr:row>
      <xdr:rowOff>126292</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65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111069</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7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104056</xdr:rowOff>
    </xdr:from>
    <xdr:to>
      <xdr:col>50</xdr:col>
      <xdr:colOff>165100</xdr:colOff>
      <xdr:row>98</xdr:row>
      <xdr:rowOff>34206</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73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25333</xdr:rowOff>
    </xdr:from>
    <xdr:ext cx="469744"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04428" y="1682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169670</xdr:rowOff>
    </xdr:from>
    <xdr:to>
      <xdr:col>46</xdr:col>
      <xdr:colOff>38100</xdr:colOff>
      <xdr:row>95</xdr:row>
      <xdr:rowOff>99820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28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116347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06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16760</xdr:rowOff>
    </xdr:from>
    <xdr:to>
      <xdr:col>41</xdr:col>
      <xdr:colOff>101600</xdr:colOff>
      <xdr:row>95</xdr:row>
      <xdr:rowOff>118360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30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134887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07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30538</xdr:rowOff>
    </xdr:from>
    <xdr:to>
      <xdr:col>36</xdr:col>
      <xdr:colOff>165100</xdr:colOff>
      <xdr:row>96</xdr:row>
      <xdr:rowOff>132138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123265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8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140639</xdr:rowOff>
    </xdr:from>
    <xdr:to>
      <xdr:col>85</xdr:col>
      <xdr:colOff>127000</xdr:colOff>
      <xdr:row>78</xdr:row>
      <xdr:rowOff>157835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513739"/>
          <a:ext cx="8382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140639</xdr:rowOff>
    </xdr:from>
    <xdr:to>
      <xdr:col>81</xdr:col>
      <xdr:colOff>50800</xdr:colOff>
      <xdr:row>78</xdr:row>
      <xdr:rowOff>149961</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513739"/>
          <a:ext cx="8890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149961</xdr:rowOff>
    </xdr:from>
    <xdr:to>
      <xdr:col>76</xdr:col>
      <xdr:colOff>114300</xdr:colOff>
      <xdr:row>79</xdr:row>
      <xdr:rowOff>3277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523061"/>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3277</xdr:rowOff>
    </xdr:from>
    <xdr:to>
      <xdr:col>71</xdr:col>
      <xdr:colOff>177800</xdr:colOff>
      <xdr:row>79</xdr:row>
      <xdr:rowOff>10909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547827"/>
          <a:ext cx="889000" cy="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107035</xdr:rowOff>
    </xdr:from>
    <xdr:to>
      <xdr:col>85</xdr:col>
      <xdr:colOff>177800</xdr:colOff>
      <xdr:row>79</xdr:row>
      <xdr:rowOff>37185</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48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21962</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39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89839</xdr:rowOff>
    </xdr:from>
    <xdr:to>
      <xdr:col>81</xdr:col>
      <xdr:colOff>101600</xdr:colOff>
      <xdr:row>79</xdr:row>
      <xdr:rowOff>19989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46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11116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55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99161</xdr:rowOff>
    </xdr:from>
    <xdr:to>
      <xdr:col>76</xdr:col>
      <xdr:colOff>165100</xdr:colOff>
      <xdr:row>79</xdr:row>
      <xdr:rowOff>29311</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47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20438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56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123927</xdr:rowOff>
    </xdr:from>
    <xdr:to>
      <xdr:col>72</xdr:col>
      <xdr:colOff>38100</xdr:colOff>
      <xdr:row>79</xdr:row>
      <xdr:rowOff>54077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49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45204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58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131559</xdr:rowOff>
    </xdr:from>
    <xdr:to>
      <xdr:col>67</xdr:col>
      <xdr:colOff>101600</xdr:colOff>
      <xdr:row>79</xdr:row>
      <xdr:rowOff>61709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50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52836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59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56226</xdr:rowOff>
    </xdr:from>
    <xdr:to>
      <xdr:col>85</xdr:col>
      <xdr:colOff>127000</xdr:colOff>
      <xdr:row>98</xdr:row>
      <xdr:rowOff>99070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858326"/>
          <a:ext cx="838200" cy="4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56226</xdr:rowOff>
    </xdr:from>
    <xdr:to>
      <xdr:col>81</xdr:col>
      <xdr:colOff>50800</xdr:colOff>
      <xdr:row>98</xdr:row>
      <xdr:rowOff>115140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858326"/>
          <a:ext cx="889000" cy="5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115140</xdr:rowOff>
    </xdr:from>
    <xdr:to>
      <xdr:col>76</xdr:col>
      <xdr:colOff>114300</xdr:colOff>
      <xdr:row>98</xdr:row>
      <xdr:rowOff>123554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917240"/>
          <a:ext cx="889000" cy="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123554</xdr:rowOff>
    </xdr:from>
    <xdr:to>
      <xdr:col>71</xdr:col>
      <xdr:colOff>177800</xdr:colOff>
      <xdr:row>98</xdr:row>
      <xdr:rowOff>143049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25654"/>
          <a:ext cx="889000" cy="1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48270</xdr:rowOff>
    </xdr:from>
    <xdr:to>
      <xdr:col>85</xdr:col>
      <xdr:colOff>177800</xdr:colOff>
      <xdr:row>98</xdr:row>
      <xdr:rowOff>149870</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5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5426</xdr:rowOff>
    </xdr:from>
    <xdr:to>
      <xdr:col>81</xdr:col>
      <xdr:colOff>101600</xdr:colOff>
      <xdr:row>98</xdr:row>
      <xdr:rowOff>107026</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0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123553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8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64340</xdr:rowOff>
    </xdr:from>
    <xdr:to>
      <xdr:col>76</xdr:col>
      <xdr:colOff>165100</xdr:colOff>
      <xdr:row>98</xdr:row>
      <xdr:rowOff>165940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6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157067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5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72754</xdr:rowOff>
    </xdr:from>
    <xdr:to>
      <xdr:col>72</xdr:col>
      <xdr:colOff>38100</xdr:colOff>
      <xdr:row>99</xdr:row>
      <xdr:rowOff>2904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7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165481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6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92249</xdr:rowOff>
    </xdr:from>
    <xdr:to>
      <xdr:col>67</xdr:col>
      <xdr:colOff>101600</xdr:colOff>
      <xdr:row>99</xdr:row>
      <xdr:rowOff>22399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9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13526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8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1112</xdr:rowOff>
    </xdr:from>
    <xdr:to>
      <xdr:col>116</xdr:col>
      <xdr:colOff>63500</xdr:colOff>
      <xdr:row>59</xdr:row>
      <xdr:rowOff>1759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116662"/>
          <a:ext cx="8382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1759</xdr:rowOff>
    </xdr:from>
    <xdr:to>
      <xdr:col>111</xdr:col>
      <xdr:colOff>177800</xdr:colOff>
      <xdr:row>59</xdr:row>
      <xdr:rowOff>2236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117309"/>
          <a:ext cx="8890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2236</xdr:rowOff>
    </xdr:from>
    <xdr:to>
      <xdr:col>107</xdr:col>
      <xdr:colOff>50800</xdr:colOff>
      <xdr:row>59</xdr:row>
      <xdr:rowOff>2711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117786"/>
          <a:ext cx="88900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2711</xdr:rowOff>
    </xdr:from>
    <xdr:to>
      <xdr:col>102</xdr:col>
      <xdr:colOff>114300</xdr:colOff>
      <xdr:row>59</xdr:row>
      <xdr:rowOff>3321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118261"/>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121762</xdr:rowOff>
    </xdr:from>
    <xdr:to>
      <xdr:col>116</xdr:col>
      <xdr:colOff>114300</xdr:colOff>
      <xdr:row>59</xdr:row>
      <xdr:rowOff>51912</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6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41915</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8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122409</xdr:rowOff>
    </xdr:from>
    <xdr:to>
      <xdr:col>112</xdr:col>
      <xdr:colOff>38100</xdr:colOff>
      <xdr:row>59</xdr:row>
      <xdr:rowOff>52559</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6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43686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122886</xdr:rowOff>
    </xdr:from>
    <xdr:to>
      <xdr:col>107</xdr:col>
      <xdr:colOff>101600</xdr:colOff>
      <xdr:row>59</xdr:row>
      <xdr:rowOff>53036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44163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5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123361</xdr:rowOff>
    </xdr:from>
    <xdr:to>
      <xdr:col>102</xdr:col>
      <xdr:colOff>165100</xdr:colOff>
      <xdr:row>59</xdr:row>
      <xdr:rowOff>53511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6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44638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6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123971</xdr:rowOff>
    </xdr:from>
    <xdr:to>
      <xdr:col>98</xdr:col>
      <xdr:colOff>38100</xdr:colOff>
      <xdr:row>59</xdr:row>
      <xdr:rowOff>54121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6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45248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150368</xdr:rowOff>
    </xdr:from>
    <xdr:to>
      <xdr:col>116</xdr:col>
      <xdr:colOff>63500</xdr:colOff>
      <xdr:row>76</xdr:row>
      <xdr:rowOff>165418</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180568"/>
          <a:ext cx="8382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165418</xdr:rowOff>
    </xdr:from>
    <xdr:to>
      <xdr:col>111</xdr:col>
      <xdr:colOff>177800</xdr:colOff>
      <xdr:row>77</xdr:row>
      <xdr:rowOff>9361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195618"/>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168942</xdr:rowOff>
    </xdr:from>
    <xdr:to>
      <xdr:col>107</xdr:col>
      <xdr:colOff>50800</xdr:colOff>
      <xdr:row>77</xdr:row>
      <xdr:rowOff>9361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3199142"/>
          <a:ext cx="889000" cy="1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168942</xdr:rowOff>
    </xdr:from>
    <xdr:to>
      <xdr:col>102</xdr:col>
      <xdr:colOff>114300</xdr:colOff>
      <xdr:row>77</xdr:row>
      <xdr:rowOff>23476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199142"/>
          <a:ext cx="889000" cy="2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99568</xdr:rowOff>
    </xdr:from>
    <xdr:to>
      <xdr:col>116</xdr:col>
      <xdr:colOff>114300</xdr:colOff>
      <xdr:row>77</xdr:row>
      <xdr:rowOff>29718</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12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77995</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10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114618</xdr:rowOff>
    </xdr:from>
    <xdr:to>
      <xdr:col>112</xdr:col>
      <xdr:colOff>38100</xdr:colOff>
      <xdr:row>77</xdr:row>
      <xdr:rowOff>44768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14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35895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23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130011</xdr:rowOff>
    </xdr:from>
    <xdr:to>
      <xdr:col>107</xdr:col>
      <xdr:colOff>101600</xdr:colOff>
      <xdr:row>77</xdr:row>
      <xdr:rowOff>60161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16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51288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25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118142</xdr:rowOff>
    </xdr:from>
    <xdr:to>
      <xdr:col>102</xdr:col>
      <xdr:colOff>165100</xdr:colOff>
      <xdr:row>77</xdr:row>
      <xdr:rowOff>48292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14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39419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24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144126</xdr:rowOff>
    </xdr:from>
    <xdr:to>
      <xdr:col>98</xdr:col>
      <xdr:colOff>38100</xdr:colOff>
      <xdr:row>77</xdr:row>
      <xdr:rowOff>74276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17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65403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26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515,611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円となっている。人件費は類似団体平均を上回っているものの、その他の経費については類似団体平均を下回っている。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人件費は、会計年度任用職員の勤勉手当支給開始などにより増加している。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普通建設事業費は、市民体育館改修事業などにより増加している。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維持補修費は、市道修繕工事請負費の増や市民プールの修繕などにより増加している。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39527</xdr:rowOff>
    </xdr:from>
    <xdr:to>
      <xdr:col>24</xdr:col>
      <xdr:colOff>63500</xdr:colOff>
      <xdr:row>37</xdr:row>
      <xdr:rowOff>48900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383177"/>
          <a:ext cx="8382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48900</xdr:rowOff>
    </xdr:from>
    <xdr:to>
      <xdr:col>19</xdr:col>
      <xdr:colOff>177800</xdr:colOff>
      <xdr:row>37</xdr:row>
      <xdr:rowOff>62479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92550"/>
          <a:ext cx="8890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51689</xdr:rowOff>
    </xdr:from>
    <xdr:to>
      <xdr:col>15</xdr:col>
      <xdr:colOff>50800</xdr:colOff>
      <xdr:row>37</xdr:row>
      <xdr:rowOff>62479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395339"/>
          <a:ext cx="8890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51689</xdr:rowOff>
    </xdr:from>
    <xdr:to>
      <xdr:col>10</xdr:col>
      <xdr:colOff>114300</xdr:colOff>
      <xdr:row>37</xdr:row>
      <xdr:rowOff>58319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395339"/>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160177</xdr:rowOff>
    </xdr:from>
    <xdr:to>
      <xdr:col>24</xdr:col>
      <xdr:colOff>114300</xdr:colOff>
      <xdr:row>37</xdr:row>
      <xdr:rowOff>90327</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119554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2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169550</xdr:rowOff>
    </xdr:from>
    <xdr:to>
      <xdr:col>20</xdr:col>
      <xdr:colOff>38100</xdr:colOff>
      <xdr:row>37</xdr:row>
      <xdr:rowOff>99700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116227</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1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11679</xdr:rowOff>
    </xdr:from>
    <xdr:to>
      <xdr:col>15</xdr:col>
      <xdr:colOff>101600</xdr:colOff>
      <xdr:row>37</xdr:row>
      <xdr:rowOff>113279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5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129806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3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889</xdr:rowOff>
    </xdr:from>
    <xdr:to>
      <xdr:col>10</xdr:col>
      <xdr:colOff>165100</xdr:colOff>
      <xdr:row>37</xdr:row>
      <xdr:rowOff>102489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119016</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7519</xdr:rowOff>
    </xdr:from>
    <xdr:to>
      <xdr:col>6</xdr:col>
      <xdr:colOff>38100</xdr:colOff>
      <xdr:row>37</xdr:row>
      <xdr:rowOff>109119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5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125646</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12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32184</xdr:rowOff>
    </xdr:from>
    <xdr:to>
      <xdr:col>24</xdr:col>
      <xdr:colOff>63500</xdr:colOff>
      <xdr:row>58</xdr:row>
      <xdr:rowOff>39129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76284"/>
          <a:ext cx="838200" cy="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114288</xdr:rowOff>
    </xdr:from>
    <xdr:to>
      <xdr:col>19</xdr:col>
      <xdr:colOff>177800</xdr:colOff>
      <xdr:row>58</xdr:row>
      <xdr:rowOff>32184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86938"/>
          <a:ext cx="889000" cy="8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114288</xdr:rowOff>
    </xdr:from>
    <xdr:to>
      <xdr:col>15</xdr:col>
      <xdr:colOff>50800</xdr:colOff>
      <xdr:row>58</xdr:row>
      <xdr:rowOff>3477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886938"/>
          <a:ext cx="889000" cy="6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5950</xdr:rowOff>
    </xdr:from>
    <xdr:to>
      <xdr:col>10</xdr:col>
      <xdr:colOff>114300</xdr:colOff>
      <xdr:row>58</xdr:row>
      <xdr:rowOff>3477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78600"/>
          <a:ext cx="889000" cy="16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159779</xdr:rowOff>
    </xdr:from>
    <xdr:to>
      <xdr:col>24</xdr:col>
      <xdr:colOff>114300</xdr:colOff>
      <xdr:row>58</xdr:row>
      <xdr:rowOff>89929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152834</xdr:rowOff>
    </xdr:from>
    <xdr:to>
      <xdr:col>20</xdr:col>
      <xdr:colOff>38100</xdr:colOff>
      <xdr:row>58</xdr:row>
      <xdr:rowOff>82984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2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74111</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1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63488</xdr:rowOff>
    </xdr:from>
    <xdr:to>
      <xdr:col>15</xdr:col>
      <xdr:colOff>101600</xdr:colOff>
      <xdr:row>57</xdr:row>
      <xdr:rowOff>165088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3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10165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11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124127</xdr:rowOff>
    </xdr:from>
    <xdr:to>
      <xdr:col>10</xdr:col>
      <xdr:colOff>165100</xdr:colOff>
      <xdr:row>58</xdr:row>
      <xdr:rowOff>54277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9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70804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72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126600</xdr:rowOff>
    </xdr:from>
    <xdr:to>
      <xdr:col>6</xdr:col>
      <xdr:colOff>38100</xdr:colOff>
      <xdr:row>57</xdr:row>
      <xdr:rowOff>56750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47877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2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13894</xdr:rowOff>
    </xdr:from>
    <xdr:to>
      <xdr:col>24</xdr:col>
      <xdr:colOff>63500</xdr:colOff>
      <xdr:row>77</xdr:row>
      <xdr:rowOff>30173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15544"/>
          <a:ext cx="838200" cy="1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30173</xdr:rowOff>
    </xdr:from>
    <xdr:to>
      <xdr:col>19</xdr:col>
      <xdr:colOff>177800</xdr:colOff>
      <xdr:row>77</xdr:row>
      <xdr:rowOff>48729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31823"/>
          <a:ext cx="889000" cy="1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9798</xdr:rowOff>
    </xdr:from>
    <xdr:to>
      <xdr:col>15</xdr:col>
      <xdr:colOff>50800</xdr:colOff>
      <xdr:row>77</xdr:row>
      <xdr:rowOff>48729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11448"/>
          <a:ext cx="889000" cy="3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9798</xdr:rowOff>
    </xdr:from>
    <xdr:to>
      <xdr:col>10</xdr:col>
      <xdr:colOff>114300</xdr:colOff>
      <xdr:row>77</xdr:row>
      <xdr:rowOff>111339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11448"/>
          <a:ext cx="889000" cy="10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134544</xdr:rowOff>
    </xdr:from>
    <xdr:to>
      <xdr:col>24</xdr:col>
      <xdr:colOff>114300</xdr:colOff>
      <xdr:row>77</xdr:row>
      <xdr:rowOff>64694</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6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49471</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79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150823</xdr:rowOff>
    </xdr:from>
    <xdr:to>
      <xdr:col>20</xdr:col>
      <xdr:colOff>38100</xdr:colOff>
      <xdr:row>77</xdr:row>
      <xdr:rowOff>80973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8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72100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7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169379</xdr:rowOff>
    </xdr:from>
    <xdr:to>
      <xdr:col>15</xdr:col>
      <xdr:colOff>101600</xdr:colOff>
      <xdr:row>77</xdr:row>
      <xdr:rowOff>99529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9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90656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29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130448</xdr:rowOff>
    </xdr:from>
    <xdr:to>
      <xdr:col>10</xdr:col>
      <xdr:colOff>165100</xdr:colOff>
      <xdr:row>77</xdr:row>
      <xdr:rowOff>60598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16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51725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253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60539</xdr:rowOff>
    </xdr:from>
    <xdr:to>
      <xdr:col>6</xdr:col>
      <xdr:colOff>38100</xdr:colOff>
      <xdr:row>77</xdr:row>
      <xdr:rowOff>162139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6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153266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5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44008</xdr:rowOff>
    </xdr:from>
    <xdr:to>
      <xdr:col>24</xdr:col>
      <xdr:colOff>63500</xdr:colOff>
      <xdr:row>98</xdr:row>
      <xdr:rowOff>55595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46108"/>
          <a:ext cx="838200" cy="1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25615</xdr:rowOff>
    </xdr:from>
    <xdr:to>
      <xdr:col>19</xdr:col>
      <xdr:colOff>177800</xdr:colOff>
      <xdr:row>98</xdr:row>
      <xdr:rowOff>44008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7715"/>
          <a:ext cx="889000" cy="1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22546</xdr:rowOff>
    </xdr:from>
    <xdr:to>
      <xdr:col>15</xdr:col>
      <xdr:colOff>50800</xdr:colOff>
      <xdr:row>98</xdr:row>
      <xdr:rowOff>25615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24646"/>
          <a:ext cx="8890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22546</xdr:rowOff>
    </xdr:from>
    <xdr:to>
      <xdr:col>10</xdr:col>
      <xdr:colOff>114300</xdr:colOff>
      <xdr:row>98</xdr:row>
      <xdr:rowOff>89258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24646"/>
          <a:ext cx="889000" cy="6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4795</xdr:rowOff>
    </xdr:from>
    <xdr:to>
      <xdr:col>24</xdr:col>
      <xdr:colOff>114300</xdr:colOff>
      <xdr:row>98</xdr:row>
      <xdr:rowOff>106395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91172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164658</xdr:rowOff>
    </xdr:from>
    <xdr:to>
      <xdr:col>20</xdr:col>
      <xdr:colOff>38100</xdr:colOff>
      <xdr:row>98</xdr:row>
      <xdr:rowOff>94808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85935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146265</xdr:rowOff>
    </xdr:from>
    <xdr:to>
      <xdr:col>15</xdr:col>
      <xdr:colOff>101600</xdr:colOff>
      <xdr:row>98</xdr:row>
      <xdr:rowOff>76415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67542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143196</xdr:rowOff>
    </xdr:from>
    <xdr:to>
      <xdr:col>10</xdr:col>
      <xdr:colOff>165100</xdr:colOff>
      <xdr:row>98</xdr:row>
      <xdr:rowOff>73346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64473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6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38458</xdr:rowOff>
    </xdr:from>
    <xdr:to>
      <xdr:col>6</xdr:col>
      <xdr:colOff>38100</xdr:colOff>
      <xdr:row>98</xdr:row>
      <xdr:rowOff>140058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4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131185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3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19914</xdr:rowOff>
    </xdr:from>
    <xdr:to>
      <xdr:col>55</xdr:col>
      <xdr:colOff>0</xdr:colOff>
      <xdr:row>33</xdr:row>
      <xdr:rowOff>76835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5677764"/>
          <a:ext cx="838200" cy="5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35916</xdr:rowOff>
    </xdr:from>
    <xdr:to>
      <xdr:col>50</xdr:col>
      <xdr:colOff>114300</xdr:colOff>
      <xdr:row>33</xdr:row>
      <xdr:rowOff>76835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5693766"/>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35916</xdr:rowOff>
    </xdr:from>
    <xdr:to>
      <xdr:col>45</xdr:col>
      <xdr:colOff>177800</xdr:colOff>
      <xdr:row>33</xdr:row>
      <xdr:rowOff>40259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5693766"/>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132842</xdr:rowOff>
    </xdr:from>
    <xdr:to>
      <xdr:col>41</xdr:col>
      <xdr:colOff>50800</xdr:colOff>
      <xdr:row>33</xdr:row>
      <xdr:rowOff>40259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5619242"/>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140564</xdr:rowOff>
    </xdr:from>
    <xdr:to>
      <xdr:col>55</xdr:col>
      <xdr:colOff>50800</xdr:colOff>
      <xdr:row>33</xdr:row>
      <xdr:rowOff>70714</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562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163441</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47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26035</xdr:rowOff>
    </xdr:from>
    <xdr:to>
      <xdr:col>50</xdr:col>
      <xdr:colOff>165100</xdr:colOff>
      <xdr:row>33</xdr:row>
      <xdr:rowOff>127635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56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144162</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45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156566</xdr:rowOff>
    </xdr:from>
    <xdr:to>
      <xdr:col>46</xdr:col>
      <xdr:colOff>38100</xdr:colOff>
      <xdr:row>33</xdr:row>
      <xdr:rowOff>86716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564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103243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41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160909</xdr:rowOff>
    </xdr:from>
    <xdr:to>
      <xdr:col>41</xdr:col>
      <xdr:colOff>101600</xdr:colOff>
      <xdr:row>33</xdr:row>
      <xdr:rowOff>91059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64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107586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42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82042</xdr:rowOff>
    </xdr:from>
    <xdr:to>
      <xdr:col>36</xdr:col>
      <xdr:colOff>165100</xdr:colOff>
      <xdr:row>33</xdr:row>
      <xdr:rowOff>12192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56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28719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34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139052</xdr:rowOff>
    </xdr:from>
    <xdr:to>
      <xdr:col>55</xdr:col>
      <xdr:colOff>0</xdr:colOff>
      <xdr:row>57</xdr:row>
      <xdr:rowOff>167970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911702"/>
          <a:ext cx="838200" cy="2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167970</xdr:rowOff>
    </xdr:from>
    <xdr:to>
      <xdr:col>50</xdr:col>
      <xdr:colOff>114300</xdr:colOff>
      <xdr:row>58</xdr:row>
      <xdr:rowOff>12160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940620"/>
          <a:ext cx="889000" cy="1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12160</xdr:rowOff>
    </xdr:from>
    <xdr:to>
      <xdr:col>45</xdr:col>
      <xdr:colOff>177800</xdr:colOff>
      <xdr:row>58</xdr:row>
      <xdr:rowOff>36296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956260"/>
          <a:ext cx="889000" cy="2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36296</xdr:rowOff>
    </xdr:from>
    <xdr:to>
      <xdr:col>41</xdr:col>
      <xdr:colOff>50800</xdr:colOff>
      <xdr:row>58</xdr:row>
      <xdr:rowOff>37135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980396"/>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88252</xdr:rowOff>
    </xdr:from>
    <xdr:to>
      <xdr:col>55</xdr:col>
      <xdr:colOff>50800</xdr:colOff>
      <xdr:row>58</xdr:row>
      <xdr:rowOff>18402</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86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66679</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3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117170</xdr:rowOff>
    </xdr:from>
    <xdr:to>
      <xdr:col>50</xdr:col>
      <xdr:colOff>165100</xdr:colOff>
      <xdr:row>58</xdr:row>
      <xdr:rowOff>47320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8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38447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98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132810</xdr:rowOff>
    </xdr:from>
    <xdr:to>
      <xdr:col>46</xdr:col>
      <xdr:colOff>38100</xdr:colOff>
      <xdr:row>58</xdr:row>
      <xdr:rowOff>62960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9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54087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99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156946</xdr:rowOff>
    </xdr:from>
    <xdr:to>
      <xdr:col>41</xdr:col>
      <xdr:colOff>101600</xdr:colOff>
      <xdr:row>58</xdr:row>
      <xdr:rowOff>87096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92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78223</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0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157785</xdr:rowOff>
    </xdr:from>
    <xdr:to>
      <xdr:col>36</xdr:col>
      <xdr:colOff>165100</xdr:colOff>
      <xdr:row>58</xdr:row>
      <xdr:rowOff>87935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79062</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02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132646</xdr:rowOff>
    </xdr:from>
    <xdr:to>
      <xdr:col>55</xdr:col>
      <xdr:colOff>0</xdr:colOff>
      <xdr:row>78</xdr:row>
      <xdr:rowOff>150233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05746"/>
          <a:ext cx="838200" cy="1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165140</xdr:rowOff>
    </xdr:from>
    <xdr:to>
      <xdr:col>50</xdr:col>
      <xdr:colOff>114300</xdr:colOff>
      <xdr:row>78</xdr:row>
      <xdr:rowOff>132646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66790"/>
          <a:ext cx="889000" cy="13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165140</xdr:rowOff>
    </xdr:from>
    <xdr:to>
      <xdr:col>45</xdr:col>
      <xdr:colOff>177800</xdr:colOff>
      <xdr:row>78</xdr:row>
      <xdr:rowOff>57632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66790"/>
          <a:ext cx="889000" cy="6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127257</xdr:rowOff>
    </xdr:from>
    <xdr:to>
      <xdr:col>41</xdr:col>
      <xdr:colOff>50800</xdr:colOff>
      <xdr:row>78</xdr:row>
      <xdr:rowOff>57632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28907"/>
          <a:ext cx="889000" cy="10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99433</xdr:rowOff>
    </xdr:from>
    <xdr:to>
      <xdr:col>55</xdr:col>
      <xdr:colOff>50800</xdr:colOff>
      <xdr:row>79</xdr:row>
      <xdr:rowOff>29583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7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14360</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8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81846</xdr:rowOff>
    </xdr:from>
    <xdr:to>
      <xdr:col>50</xdr:col>
      <xdr:colOff>165100</xdr:colOff>
      <xdr:row>79</xdr:row>
      <xdr:rowOff>11996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5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3123</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4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114340</xdr:rowOff>
    </xdr:from>
    <xdr:to>
      <xdr:col>46</xdr:col>
      <xdr:colOff>38100</xdr:colOff>
      <xdr:row>78</xdr:row>
      <xdr:rowOff>44490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35617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0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6832</xdr:rowOff>
    </xdr:from>
    <xdr:to>
      <xdr:col>41</xdr:col>
      <xdr:colOff>101600</xdr:colOff>
      <xdr:row>78</xdr:row>
      <xdr:rowOff>108432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7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99559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7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76457</xdr:rowOff>
    </xdr:from>
    <xdr:to>
      <xdr:col>36</xdr:col>
      <xdr:colOff>165100</xdr:colOff>
      <xdr:row>78</xdr:row>
      <xdr:rowOff>6607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7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169184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7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72073</xdr:rowOff>
    </xdr:from>
    <xdr:to>
      <xdr:col>55</xdr:col>
      <xdr:colOff>0</xdr:colOff>
      <xdr:row>97</xdr:row>
      <xdr:rowOff>121847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02723"/>
          <a:ext cx="838200" cy="4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106843</xdr:rowOff>
    </xdr:from>
    <xdr:to>
      <xdr:col>50</xdr:col>
      <xdr:colOff>114300</xdr:colOff>
      <xdr:row>97</xdr:row>
      <xdr:rowOff>121847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37493"/>
          <a:ext cx="8890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83907</xdr:rowOff>
    </xdr:from>
    <xdr:to>
      <xdr:col>45</xdr:col>
      <xdr:colOff>177800</xdr:colOff>
      <xdr:row>97</xdr:row>
      <xdr:rowOff>106843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14557"/>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83907</xdr:rowOff>
    </xdr:from>
    <xdr:to>
      <xdr:col>41</xdr:col>
      <xdr:colOff>50800</xdr:colOff>
      <xdr:row>97</xdr:row>
      <xdr:rowOff>106020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14557"/>
          <a:ext cx="889000" cy="2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21273</xdr:rowOff>
    </xdr:from>
    <xdr:to>
      <xdr:col>55</xdr:col>
      <xdr:colOff>50800</xdr:colOff>
      <xdr:row>97</xdr:row>
      <xdr:rowOff>122873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5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171150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71047</xdr:rowOff>
    </xdr:from>
    <xdr:to>
      <xdr:col>50</xdr:col>
      <xdr:colOff>165100</xdr:colOff>
      <xdr:row>98</xdr:row>
      <xdr:rowOff>1197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0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163774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9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56043</xdr:rowOff>
    </xdr:from>
    <xdr:to>
      <xdr:col>46</xdr:col>
      <xdr:colOff>38100</xdr:colOff>
      <xdr:row>97</xdr:row>
      <xdr:rowOff>157643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8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148770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7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33107</xdr:rowOff>
    </xdr:from>
    <xdr:to>
      <xdr:col>41</xdr:col>
      <xdr:colOff>101600</xdr:colOff>
      <xdr:row>97</xdr:row>
      <xdr:rowOff>134707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6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125834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5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55220</xdr:rowOff>
    </xdr:from>
    <xdr:to>
      <xdr:col>36</xdr:col>
      <xdr:colOff>165100</xdr:colOff>
      <xdr:row>97</xdr:row>
      <xdr:rowOff>156820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8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147947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7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94952</xdr:rowOff>
    </xdr:from>
    <xdr:to>
      <xdr:col>85</xdr:col>
      <xdr:colOff>127000</xdr:colOff>
      <xdr:row>37</xdr:row>
      <xdr:rowOff>116249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38602"/>
          <a:ext cx="838200" cy="2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105486</xdr:rowOff>
    </xdr:from>
    <xdr:to>
      <xdr:col>81</xdr:col>
      <xdr:colOff>50800</xdr:colOff>
      <xdr:row>37</xdr:row>
      <xdr:rowOff>116249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49136"/>
          <a:ext cx="889000" cy="1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105486</xdr:rowOff>
    </xdr:from>
    <xdr:to>
      <xdr:col>76</xdr:col>
      <xdr:colOff>114300</xdr:colOff>
      <xdr:row>37</xdr:row>
      <xdr:rowOff>118688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49136"/>
          <a:ext cx="889000" cy="1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62319</xdr:rowOff>
    </xdr:from>
    <xdr:to>
      <xdr:col>71</xdr:col>
      <xdr:colOff>177800</xdr:colOff>
      <xdr:row>37</xdr:row>
      <xdr:rowOff>118688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05969"/>
          <a:ext cx="889000" cy="5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44152</xdr:rowOff>
    </xdr:from>
    <xdr:to>
      <xdr:col>85</xdr:col>
      <xdr:colOff>177800</xdr:colOff>
      <xdr:row>37</xdr:row>
      <xdr:rowOff>145752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8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130529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0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65449</xdr:rowOff>
    </xdr:from>
    <xdr:to>
      <xdr:col>81</xdr:col>
      <xdr:colOff>101600</xdr:colOff>
      <xdr:row>37</xdr:row>
      <xdr:rowOff>167049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0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158176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54686</xdr:rowOff>
    </xdr:from>
    <xdr:to>
      <xdr:col>76</xdr:col>
      <xdr:colOff>165100</xdr:colOff>
      <xdr:row>37</xdr:row>
      <xdr:rowOff>156286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9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147414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67888</xdr:rowOff>
    </xdr:from>
    <xdr:to>
      <xdr:col>72</xdr:col>
      <xdr:colOff>38100</xdr:colOff>
      <xdr:row>37</xdr:row>
      <xdr:rowOff>169487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15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160615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0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11519</xdr:rowOff>
    </xdr:from>
    <xdr:to>
      <xdr:col>67</xdr:col>
      <xdr:colOff>101600</xdr:colOff>
      <xdr:row>37</xdr:row>
      <xdr:rowOff>113119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5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104246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25233</xdr:rowOff>
    </xdr:from>
    <xdr:to>
      <xdr:col>85</xdr:col>
      <xdr:colOff>127000</xdr:colOff>
      <xdr:row>56</xdr:row>
      <xdr:rowOff>132910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26433"/>
          <a:ext cx="838200" cy="10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125488</xdr:rowOff>
    </xdr:from>
    <xdr:to>
      <xdr:col>81</xdr:col>
      <xdr:colOff>50800</xdr:colOff>
      <xdr:row>56</xdr:row>
      <xdr:rowOff>132910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555238"/>
          <a:ext cx="889000" cy="17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52245</xdr:rowOff>
    </xdr:from>
    <xdr:to>
      <xdr:col>76</xdr:col>
      <xdr:colOff>114300</xdr:colOff>
      <xdr:row>55</xdr:row>
      <xdr:rowOff>125488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481995"/>
          <a:ext cx="889000" cy="7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52245</xdr:rowOff>
    </xdr:from>
    <xdr:to>
      <xdr:col>71</xdr:col>
      <xdr:colOff>177800</xdr:colOff>
      <xdr:row>56</xdr:row>
      <xdr:rowOff>128796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481995"/>
          <a:ext cx="889000" cy="24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145883</xdr:rowOff>
    </xdr:from>
    <xdr:to>
      <xdr:col>85</xdr:col>
      <xdr:colOff>177800</xdr:colOff>
      <xdr:row>56</xdr:row>
      <xdr:rowOff>76033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57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124310</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5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82110</xdr:rowOff>
    </xdr:from>
    <xdr:to>
      <xdr:col>81</xdr:col>
      <xdr:colOff>101600</xdr:colOff>
      <xdr:row>57</xdr:row>
      <xdr:rowOff>12260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8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3387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77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74688</xdr:rowOff>
    </xdr:from>
    <xdr:to>
      <xdr:col>76</xdr:col>
      <xdr:colOff>165100</xdr:colOff>
      <xdr:row>56</xdr:row>
      <xdr:rowOff>4838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0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21365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27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1445</xdr:rowOff>
    </xdr:from>
    <xdr:to>
      <xdr:col>72</xdr:col>
      <xdr:colOff>38100</xdr:colOff>
      <xdr:row>55</xdr:row>
      <xdr:rowOff>103045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43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119572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20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77996</xdr:rowOff>
    </xdr:from>
    <xdr:to>
      <xdr:col>67</xdr:col>
      <xdr:colOff>101600</xdr:colOff>
      <xdr:row>57</xdr:row>
      <xdr:rowOff>8146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7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170723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7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140639</xdr:rowOff>
    </xdr:from>
    <xdr:to>
      <xdr:col>85</xdr:col>
      <xdr:colOff>127000</xdr:colOff>
      <xdr:row>98</xdr:row>
      <xdr:rowOff>157835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942739"/>
          <a:ext cx="8382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140639</xdr:rowOff>
    </xdr:from>
    <xdr:to>
      <xdr:col>81</xdr:col>
      <xdr:colOff>50800</xdr:colOff>
      <xdr:row>98</xdr:row>
      <xdr:rowOff>149961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942739"/>
          <a:ext cx="8890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149961</xdr:rowOff>
    </xdr:from>
    <xdr:to>
      <xdr:col>76</xdr:col>
      <xdr:colOff>114300</xdr:colOff>
      <xdr:row>99</xdr:row>
      <xdr:rowOff>3277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952061"/>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3277</xdr:rowOff>
    </xdr:from>
    <xdr:to>
      <xdr:col>71</xdr:col>
      <xdr:colOff>177800</xdr:colOff>
      <xdr:row>99</xdr:row>
      <xdr:rowOff>10909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976827"/>
          <a:ext cx="889000" cy="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107035</xdr:rowOff>
    </xdr:from>
    <xdr:to>
      <xdr:col>85</xdr:col>
      <xdr:colOff>177800</xdr:colOff>
      <xdr:row>99</xdr:row>
      <xdr:rowOff>37185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90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21962</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82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89839</xdr:rowOff>
    </xdr:from>
    <xdr:to>
      <xdr:col>81</xdr:col>
      <xdr:colOff>101600</xdr:colOff>
      <xdr:row>99</xdr:row>
      <xdr:rowOff>19989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89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11116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98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99161</xdr:rowOff>
    </xdr:from>
    <xdr:to>
      <xdr:col>76</xdr:col>
      <xdr:colOff>165100</xdr:colOff>
      <xdr:row>99</xdr:row>
      <xdr:rowOff>29311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9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20438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123927</xdr:rowOff>
    </xdr:from>
    <xdr:to>
      <xdr:col>72</xdr:col>
      <xdr:colOff>38100</xdr:colOff>
      <xdr:row>99</xdr:row>
      <xdr:rowOff>54077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92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45204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701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131559</xdr:rowOff>
    </xdr:from>
    <xdr:to>
      <xdr:col>67</xdr:col>
      <xdr:colOff>101600</xdr:colOff>
      <xdr:row>99</xdr:row>
      <xdr:rowOff>61709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93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52836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702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労働費は、ごみ収集業務を雇用促進等のためシルバー人材センターに委託していることから、類似団体平均を上回っている。令和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年度よりごみ収集業務を民間委託する予定であり、その後は減少する見込みである。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教育費は、市民体育館改修等により増加となった。当該事業は令和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年度に完了見込みであり、令和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年度以降は減少していく見込みである。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土木費は、市営住宅除却工事等により増加となったが、類似団体平均と比較して低い水準を維持している。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公債費は、近年の大型事業に係る起債の元利償還に伴い増加が令和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年度をピークに減少に転じ、類似団体と比べても、低い水準を維持している。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香川県善通寺市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年度は、物価高騰の影響による委託料などの物件費の増加や市民体育館改修等により、財政調基金からの取り崩しを余儀なくされ、実質単年度収支はかろうじて黒字を維持する結果となった。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年度も引き続き市民体育館改修事業に加え、物価高騰の影響による経常経費も収束の目処もたっていないことから、財政調整基金をはじめとする基金残高の減少を食い止める対策を講じる必要がある。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香川県善通寺市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すべての会計において、赤字は発生しておらず、全体的に財政状況は健全であるといえる。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介護保険事業については、要介護認定者数は横ばいとなっており、今後も介護保険制度の安定した運営を行うため、市独自の介護予防・生活支援サービスの充実を図るとともに、認定調査の適正化等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事業会計については、企業債残高は徐々に減少見込みであることから、一般会計からの補助金も減少する見込みであるが、人口減少による使用料収入の減収は避けられないことから、引き続き計画的な財政運営を図るよう努め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香川県善通寺市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公営企業債の元利償還金に対する繰入金の額が同規模で減少したことから、元利償還金等の合計額は前年度と同水準となっている。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今後も交付税措置の有利な起債の活用に努めるとともに、可能な限りプライマリーバランスを黒字に保ち、財政の健全化を図る。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該当する基金残高はなし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香川県善通寺市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前年度は市債の借入を抑制したこと、解散した土地開発公社の基金を財政調整基金に繰出したことなどから、前年度に比べ減少しており、令和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年度においては引き続き市債の借り入れを抑制したことにより、前年度とほぼ横ばいの結果となった。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しかしながら、将来負担比率が高い状態にあることから、今後も将来負担額の軽減と充当可能財源の確保に努める。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香川県善通寺市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前年度決算剰余金を財政調整基金に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百万円、ふるさと基金に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百万円、それぞれ積立てたほか、ふるさと納税による寄附金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441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百万円をずっと元気なふるさと善通寺応援基金に積立てた。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一方、公共施設整備基金を道路維持管理費用などの財源として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百万円取崩し、寄附金の使途に応じた事業に活用するためずっと元気なふるさと善通寺応援基金を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百万円、子育て支援基金を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百万円財源不足見込額により財政調整基金を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百万円それぞれ取崩したことなどにより、基金全体は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今後は不足する財源を補うため、財政調整基金に優先的に積立てを行い、緊急時の財政需要にも対応できる財政基盤の確立を図る。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①公共施設の整備に資するための「公共施設整備基金」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②ふるさと納税制度による寄附金収入を、翌年度以降の事業に活用するための「ずっと元気なふるさと善通寺応援基金」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③退職手当の負担の平準化を図ることを目指す「職員退職手当基金」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①公共施設整備基金：積立ては行わなかった一方で、老朽化した公共施設への対応に要する経費の財源として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②ずっと元気なふるさと善通寺応援基金：前年度に積立てたふるさと納税による寄附金を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百万円取崩して、使途に応じた事業の財源とした一方、令和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年度に収入した同寄附金から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441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百万円を積立てたことから、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③職員退職手当基金：令和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年度は定年退職者が発生しない年度であり、隔年で行う積立ても、令和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年度は積立てを行わない年度であったことから積立ても行わなかった。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への積立てを優先することから、特定目的基金への積立てはふるさと納税による寄附金の積立て以外は原則見送らざるを得ない。一方で、定年延長制度の導入により、退職手当が隔年で増減する見込みであることから、今後も定年退職者が発生しない年度に計画的に職員退職手当基金への積立てを行い、退職手当の負担の平準化を図ることを目指す。</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前年度決算剰余金を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百万円積立てた一方、財源不足見込額により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百万円取り崩したことなどから、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現在、当初予算編成においては、一般財源額が大幅に不足していることから、財政調整基金などを取崩すことで収支の均衡を図っているため、一定程度の残高が必要である。残高水準の目安として、これまで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億円）程度と考えていたが、物価高騰の影響による行政運営経費は高止まりをしており、これまで以上の財源不足額が生じていることから、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億円）程度の確保を目指している。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そのためには、財政調整基金への優先的な積立てを行うとともに、行政事務のデジタル化や公共施設の適正管理といった抜本的改革を推し進める必要がある。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年度は普通交付税により措置された臨時財政対策債償還基金費相当額として、減債基金を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百万円積立てた一方、令和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年度に普通交付税により措置され臨時財政対策債償還基金費として積立てたうちの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年度末の地方債現在高は約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億円で、前年度に比べると減少したものの、今後も引き続きプライマリーバランスの黒字化を図り、地方債残高を減少させていく予定である。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年度に普通交付税により措置された臨時財政対策債償還基金費相当額を積み立てていることから、同年度に借入れた臨時財政対策債の元金償還が開始となる令和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年度以降、計画的に取崩しを行っていく。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F61F9DA-CBE5-4B34-B3E9-7B93E743C7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04B81AF-667D-4206-B9CB-F42493503F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606F6DA-3453-47FD-96E4-AECE1A52046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5FDC1B04-5281-48E4-9870-F66C6320F0B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A21D965C-C69E-46B4-B72F-4A90CD87098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D3F86024-9D25-4B99-8094-521FA6BEC74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67525C7E-0B4E-4366-9CE9-0E732C60C6F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F1BC0885-D773-4562-81A8-24E54040A97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1C398202-06D5-4F71-B001-36434C6DF29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B63C2CCC-1DAC-4AAE-93A0-3E9D903D55E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E6C2D164-F064-49E6-94F2-8FF8CE84DDF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F8C7A85E-030A-4412-9BB7-6E5C156028B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EE849AAD-B2AB-4F38-A970-752E44791F6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5714C2DE-782F-430C-9332-FB1F7C5CB19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6D994301-5276-41DD-8F29-73AC3717AEF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F8683B6B-8939-472C-962C-1196EFF147C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79786D98-09FF-46D6-BC11-85A29AB5D5D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57F6283B-F036-4D07-9C30-D3525AFCD9A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A8894556-4FE0-483B-964D-E743A74A540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7BA54A9-5C16-44A1-B658-4B5B381C8FD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26B21389-47BE-49FE-9CA0-5E7203ACB26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DEF978E1-1B30-45CF-A9B8-FAA44B89946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8DA7FE71-5E03-4296-A24C-7F5880967DD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BE74EE95-F8D0-42AA-A299-E61666495FD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4820C80A-B66C-48FA-83BB-23C8925EFB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C3AA051-95E2-4EC3-A9F2-A1D195089C5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718EE89-9B58-4264-952A-7B7FBA2E720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9F9FDA8E-0E6A-4B25-893E-FCF038AEE48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119D6615-7CDA-4A65-A78B-7AD44BD48F3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6EC2D450-52FA-483A-B103-735C351BB61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408D4AE0-4135-4DEF-BB30-EDD59688EDA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E1F568F9-0A89-4308-88DD-C190F62867B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C0456FA7-5851-42E7-BAF7-CF5047E3F23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D3746982-9F5B-4231-A107-E9C3591785D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44ED8134-B842-4AFC-B7D6-1E6BEF820E3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E5FAA9EA-3010-4952-B392-C66B9BA87E9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C147D56-A29F-42A2-82AE-6984772B62D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FF0AB7D9-7EB4-40C4-BE56-764EC82E1CF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32A0C1C-6A4D-48B7-B34B-FFE49D39C71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7070503B-243E-45D9-BD4F-5DB583D3272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814D180F-5FFD-4B7F-BB63-A370B4916AF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DB9294FA-AC98-4156-9ECF-6EFF90011CF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D55D3F46-85D3-4899-A18F-60C01320CDF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2339F94A-B135-486B-8B4F-BBF14174720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F6FE88AE-1652-4456-8EAE-8DE793A01FB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B20A0B9F-D84C-425A-99EB-E326112595C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28EF759D-5B94-4BA7-B8E2-24FADA65AB4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D415367B-7A24-41F8-9428-84F24CC457F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F852FD41-83EB-4CFD-85F3-566F14792E3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依然として類似団体及び県と比較しても高い数値を示している。これは、老朽化した公共施設が多いことや、固定資産の中でも特に道路等のインフラ工作物の有形固定資産減価償却率が高いためである。公共施設等総合管理計画においては、公共施設の総延床面積を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％以上削減することとしており、当該計画及び個別施設計画に基づき施設の集約化・複合化等を順次進めることとしている。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F39A736B-7BF4-4D06-954E-612A1AA0069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F4F1B1A8-4F6B-4ED1-B3A2-6D30D6D14E9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BE0E960D-2382-469A-9B22-3B7890B77C8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31666DB3-CF1B-4A34-8441-5521680407B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B31B43EF-7E20-4435-B40E-0B75DB837A3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AB9EB43D-C766-4836-8C20-C7EAD38EAC6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6C2EF9EB-22D9-40D6-BB58-0F8555BE252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EB2D6427-9A09-42F0-AA10-F66E8B4345E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4ADBF5A-2D12-43D4-B712-D87AE4ED49A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572A8664-7A68-4AE2-AB81-314CF51E2AE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AF1C4D30-03EF-4596-BBD8-6CF5A2AFDB1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7AF3541B-0672-45DE-8037-8125B6FA309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19CF29C0-8DC1-45E8-9C5B-458574EB8E9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25E4896-3301-47A8-BB46-7AA72CF086C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64AC64B-9E81-441B-9DD0-5606D071659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B8906E2-BA89-49D8-9EA8-ACDB15B2637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7" name="直線コネクタ 66">
          <a:extLst>
            <a:ext uri="{FF2B5EF4-FFF2-40B4-BE49-F238E27FC236}">
              <a16:creationId xmlns:a16="http://schemas.microsoft.com/office/drawing/2014/main" id="{6189A9A2-5519-4331-BFE0-837D291376BB}"/>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8" name="有形固定資産減価償却率最小値テキスト">
          <a:extLst>
            <a:ext uri="{FF2B5EF4-FFF2-40B4-BE49-F238E27FC236}">
              <a16:creationId xmlns:a16="http://schemas.microsoft.com/office/drawing/2014/main" id="{EC0F82B3-03E2-4283-AE99-BF89B977FBB5}"/>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9" name="直線コネクタ 68">
          <a:extLst>
            <a:ext uri="{FF2B5EF4-FFF2-40B4-BE49-F238E27FC236}">
              <a16:creationId xmlns:a16="http://schemas.microsoft.com/office/drawing/2014/main" id="{7F2B986A-AD83-472A-B49B-79649C548B96}"/>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0" name="有形固定資産減価償却率最大値テキスト">
          <a:extLst>
            <a:ext uri="{FF2B5EF4-FFF2-40B4-BE49-F238E27FC236}">
              <a16:creationId xmlns:a16="http://schemas.microsoft.com/office/drawing/2014/main" id="{5E968EBE-1244-419E-B14B-71462EAAB7D1}"/>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1" name="直線コネクタ 70">
          <a:extLst>
            <a:ext uri="{FF2B5EF4-FFF2-40B4-BE49-F238E27FC236}">
              <a16:creationId xmlns:a16="http://schemas.microsoft.com/office/drawing/2014/main" id="{0EDAB482-4E85-4F8B-88E2-3B74820D7B04}"/>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2" name="有形固定資産減価償却率平均値テキスト">
          <a:extLst>
            <a:ext uri="{FF2B5EF4-FFF2-40B4-BE49-F238E27FC236}">
              <a16:creationId xmlns:a16="http://schemas.microsoft.com/office/drawing/2014/main" id="{650F87F4-A538-45F2-AAB0-461B35DEAD7E}"/>
            </a:ext>
          </a:extLst>
        </xdr:cNvPr>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3" name="フローチャート: 判断 72">
          <a:extLst>
            <a:ext uri="{FF2B5EF4-FFF2-40B4-BE49-F238E27FC236}">
              <a16:creationId xmlns:a16="http://schemas.microsoft.com/office/drawing/2014/main" id="{A405BDCE-4A90-400D-880D-81E2B665733A}"/>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4" name="フローチャート: 判断 73">
          <a:extLst>
            <a:ext uri="{FF2B5EF4-FFF2-40B4-BE49-F238E27FC236}">
              <a16:creationId xmlns:a16="http://schemas.microsoft.com/office/drawing/2014/main" id="{DBDB9E63-61E2-462B-9DCC-75CFEF6A7AA1}"/>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623CD5F7-4B90-486A-9F1B-0C905A145785}"/>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6" name="フローチャート: 判断 75">
          <a:extLst>
            <a:ext uri="{FF2B5EF4-FFF2-40B4-BE49-F238E27FC236}">
              <a16:creationId xmlns:a16="http://schemas.microsoft.com/office/drawing/2014/main" id="{5F48D461-2DA8-45C3-99B6-8830F0211634}"/>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7" name="フローチャート: 判断 76">
          <a:extLst>
            <a:ext uri="{FF2B5EF4-FFF2-40B4-BE49-F238E27FC236}">
              <a16:creationId xmlns:a16="http://schemas.microsoft.com/office/drawing/2014/main" id="{23BA01E8-5D0B-412D-871E-AAF9F391076C}"/>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A6D2B84-FB2F-46D4-98F4-40EA79B6277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EAAB66F-2418-44A3-82AD-FEAD3EF0B9B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11CF102-94F6-4C32-8A7E-8D4D4859BA3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7657295-D9D2-442E-A825-93E0AA1FDC7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B352B52-A0AF-4750-BBC9-D535BA8E342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132715</xdr:rowOff>
    </xdr:from>
    <xdr:to>
      <xdr:col>23</xdr:col>
      <xdr:colOff>136525</xdr:colOff>
      <xdr:row>32</xdr:row>
      <xdr:rowOff>62865</xdr:rowOff>
    </xdr:to>
    <xdr:sp macro="" textlink="">
      <xdr:nvSpPr>
        <xdr:cNvPr id="83" name="楕円 82">
          <a:extLst>
            <a:ext uri="{FF2B5EF4-FFF2-40B4-BE49-F238E27FC236}">
              <a16:creationId xmlns:a16="http://schemas.microsoft.com/office/drawing/2014/main" id="{9A9B702D-BF42-404A-97C2-E16E347B440B}"/>
            </a:ext>
          </a:extLst>
        </xdr:cNvPr>
        <xdr:cNvSpPr/>
      </xdr:nvSpPr>
      <xdr:spPr>
        <a:xfrm>
          <a:off x="47117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111142</xdr:rowOff>
    </xdr:from>
    <xdr:ext cx="405111" cy="259045"/>
    <xdr:sp macro="" textlink="">
      <xdr:nvSpPr>
        <xdr:cNvPr id="84" name="有形固定資産減価償却率該当値テキスト">
          <a:extLst>
            <a:ext uri="{FF2B5EF4-FFF2-40B4-BE49-F238E27FC236}">
              <a16:creationId xmlns:a16="http://schemas.microsoft.com/office/drawing/2014/main" id="{606FFC51-F2E5-4280-8542-ED76DF3ACA2E}"/>
            </a:ext>
          </a:extLst>
        </xdr:cNvPr>
        <xdr:cNvSpPr txBox="1"/>
      </xdr:nvSpPr>
      <xdr:spPr>
        <a:xfrm>
          <a:off x="4813300"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85937</xdr:rowOff>
    </xdr:from>
    <xdr:to>
      <xdr:col>19</xdr:col>
      <xdr:colOff>187325</xdr:colOff>
      <xdr:row>32</xdr:row>
      <xdr:rowOff>16087</xdr:rowOff>
    </xdr:to>
    <xdr:sp macro="" textlink="">
      <xdr:nvSpPr>
        <xdr:cNvPr id="85" name="楕円 84">
          <a:extLst>
            <a:ext uri="{FF2B5EF4-FFF2-40B4-BE49-F238E27FC236}">
              <a16:creationId xmlns:a16="http://schemas.microsoft.com/office/drawing/2014/main" id="{CAD48F4C-3070-4F0D-A7F2-377FE22E9DF4}"/>
            </a:ext>
          </a:extLst>
        </xdr:cNvPr>
        <xdr:cNvSpPr/>
      </xdr:nvSpPr>
      <xdr:spPr>
        <a:xfrm>
          <a:off x="4000500" y="617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136737</xdr:rowOff>
    </xdr:from>
    <xdr:to>
      <xdr:col>23</xdr:col>
      <xdr:colOff>85725</xdr:colOff>
      <xdr:row>32</xdr:row>
      <xdr:rowOff>12065</xdr:rowOff>
    </xdr:to>
    <xdr:cxnSp macro="">
      <xdr:nvCxnSpPr>
        <xdr:cNvPr id="86" name="直線コネクタ 85">
          <a:extLst>
            <a:ext uri="{FF2B5EF4-FFF2-40B4-BE49-F238E27FC236}">
              <a16:creationId xmlns:a16="http://schemas.microsoft.com/office/drawing/2014/main" id="{E13013B7-B79F-49D7-A2FB-DC6D8C1C1631}"/>
            </a:ext>
          </a:extLst>
        </xdr:cNvPr>
        <xdr:cNvCxnSpPr/>
      </xdr:nvCxnSpPr>
      <xdr:spPr>
        <a:xfrm>
          <a:off x="4051300" y="6223212"/>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7" name="楕円 86">
          <a:extLst>
            <a:ext uri="{FF2B5EF4-FFF2-40B4-BE49-F238E27FC236}">
              <a16:creationId xmlns:a16="http://schemas.microsoft.com/office/drawing/2014/main" id="{144E5C5F-7040-48A1-BC42-14020DC11AFF}"/>
            </a:ext>
          </a:extLst>
        </xdr:cNvPr>
        <xdr:cNvSpPr/>
      </xdr:nvSpPr>
      <xdr:spPr>
        <a:xfrm>
          <a:off x="3238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97155</xdr:rowOff>
    </xdr:from>
    <xdr:to>
      <xdr:col>19</xdr:col>
      <xdr:colOff>136525</xdr:colOff>
      <xdr:row>31</xdr:row>
      <xdr:rowOff>136737</xdr:rowOff>
    </xdr:to>
    <xdr:cxnSp macro="">
      <xdr:nvCxnSpPr>
        <xdr:cNvPr id="88" name="直線コネクタ 87">
          <a:extLst>
            <a:ext uri="{FF2B5EF4-FFF2-40B4-BE49-F238E27FC236}">
              <a16:creationId xmlns:a16="http://schemas.microsoft.com/office/drawing/2014/main" id="{3C5F7125-D2BD-4A84-BFF4-B2F3A548255E}"/>
            </a:ext>
          </a:extLst>
        </xdr:cNvPr>
        <xdr:cNvCxnSpPr/>
      </xdr:nvCxnSpPr>
      <xdr:spPr>
        <a:xfrm>
          <a:off x="3289300" y="6183630"/>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58420</xdr:rowOff>
    </xdr:from>
    <xdr:to>
      <xdr:col>11</xdr:col>
      <xdr:colOff>187325</xdr:colOff>
      <xdr:row>32</xdr:row>
      <xdr:rowOff>160020</xdr:rowOff>
    </xdr:to>
    <xdr:sp macro="" textlink="">
      <xdr:nvSpPr>
        <xdr:cNvPr id="89" name="楕円 88">
          <a:extLst>
            <a:ext uri="{FF2B5EF4-FFF2-40B4-BE49-F238E27FC236}">
              <a16:creationId xmlns:a16="http://schemas.microsoft.com/office/drawing/2014/main" id="{C21EA11A-B177-4B54-B488-796370013F56}"/>
            </a:ext>
          </a:extLst>
        </xdr:cNvPr>
        <xdr:cNvSpPr/>
      </xdr:nvSpPr>
      <xdr:spPr>
        <a:xfrm>
          <a:off x="24765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97155</xdr:rowOff>
    </xdr:from>
    <xdr:to>
      <xdr:col>15</xdr:col>
      <xdr:colOff>136525</xdr:colOff>
      <xdr:row>32</xdr:row>
      <xdr:rowOff>109220</xdr:rowOff>
    </xdr:to>
    <xdr:cxnSp macro="">
      <xdr:nvCxnSpPr>
        <xdr:cNvPr id="90" name="直線コネクタ 89">
          <a:extLst>
            <a:ext uri="{FF2B5EF4-FFF2-40B4-BE49-F238E27FC236}">
              <a16:creationId xmlns:a16="http://schemas.microsoft.com/office/drawing/2014/main" id="{1C807450-9F15-457B-8741-ACD08311907C}"/>
            </a:ext>
          </a:extLst>
        </xdr:cNvPr>
        <xdr:cNvCxnSpPr/>
      </xdr:nvCxnSpPr>
      <xdr:spPr>
        <a:xfrm flipV="1">
          <a:off x="2527300" y="6183630"/>
          <a:ext cx="762000" cy="18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26035</xdr:rowOff>
    </xdr:from>
    <xdr:to>
      <xdr:col>7</xdr:col>
      <xdr:colOff>187325</xdr:colOff>
      <xdr:row>32</xdr:row>
      <xdr:rowOff>127635</xdr:rowOff>
    </xdr:to>
    <xdr:sp macro="" textlink="">
      <xdr:nvSpPr>
        <xdr:cNvPr id="91" name="楕円 90">
          <a:extLst>
            <a:ext uri="{FF2B5EF4-FFF2-40B4-BE49-F238E27FC236}">
              <a16:creationId xmlns:a16="http://schemas.microsoft.com/office/drawing/2014/main" id="{E239FCCF-3868-492D-AAD2-C790F3BDCB71}"/>
            </a:ext>
          </a:extLst>
        </xdr:cNvPr>
        <xdr:cNvSpPr/>
      </xdr:nvSpPr>
      <xdr:spPr>
        <a:xfrm>
          <a:off x="1714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76835</xdr:rowOff>
    </xdr:from>
    <xdr:to>
      <xdr:col>11</xdr:col>
      <xdr:colOff>136525</xdr:colOff>
      <xdr:row>32</xdr:row>
      <xdr:rowOff>109220</xdr:rowOff>
    </xdr:to>
    <xdr:cxnSp macro="">
      <xdr:nvCxnSpPr>
        <xdr:cNvPr id="92" name="直線コネクタ 91">
          <a:extLst>
            <a:ext uri="{FF2B5EF4-FFF2-40B4-BE49-F238E27FC236}">
              <a16:creationId xmlns:a16="http://schemas.microsoft.com/office/drawing/2014/main" id="{35DC53BC-9412-4D2D-AA9F-272B98B3A223}"/>
            </a:ext>
          </a:extLst>
        </xdr:cNvPr>
        <xdr:cNvCxnSpPr/>
      </xdr:nvCxnSpPr>
      <xdr:spPr>
        <a:xfrm>
          <a:off x="1765300" y="633476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3" name="n_1aveValue有形固定資産減価償却率">
          <a:extLst>
            <a:ext uri="{FF2B5EF4-FFF2-40B4-BE49-F238E27FC236}">
              <a16:creationId xmlns:a16="http://schemas.microsoft.com/office/drawing/2014/main" id="{269237B5-94AB-45AB-B68A-22E59476FCE6}"/>
            </a:ext>
          </a:extLst>
        </xdr:cNvPr>
        <xdr:cNvSpPr txBox="1"/>
      </xdr:nvSpPr>
      <xdr:spPr>
        <a:xfrm>
          <a:off x="38360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4" name="n_2aveValue有形固定資産減価償却率">
          <a:extLst>
            <a:ext uri="{FF2B5EF4-FFF2-40B4-BE49-F238E27FC236}">
              <a16:creationId xmlns:a16="http://schemas.microsoft.com/office/drawing/2014/main" id="{4AA370D5-BDCE-46D0-B392-62ACF1346D3D}"/>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5" name="n_3aveValue有形固定資産減価償却率">
          <a:extLst>
            <a:ext uri="{FF2B5EF4-FFF2-40B4-BE49-F238E27FC236}">
              <a16:creationId xmlns:a16="http://schemas.microsoft.com/office/drawing/2014/main" id="{37DC176C-64FF-4149-9F13-17E38B7857B1}"/>
            </a:ext>
          </a:extLst>
        </xdr:cNvPr>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96" name="n_4aveValue有形固定資産減価償却率">
          <a:extLst>
            <a:ext uri="{FF2B5EF4-FFF2-40B4-BE49-F238E27FC236}">
              <a16:creationId xmlns:a16="http://schemas.microsoft.com/office/drawing/2014/main" id="{E4849C9B-353B-47F3-85A4-8A8496DE60A0}"/>
            </a:ext>
          </a:extLst>
        </xdr:cNvPr>
        <xdr:cNvSpPr txBox="1"/>
      </xdr:nvSpPr>
      <xdr:spPr>
        <a:xfrm>
          <a:off x="1562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7214</xdr:rowOff>
    </xdr:from>
    <xdr:ext cx="405111" cy="259045"/>
    <xdr:sp macro="" textlink="">
      <xdr:nvSpPr>
        <xdr:cNvPr id="97" name="n_1mainValue有形固定資産減価償却率">
          <a:extLst>
            <a:ext uri="{FF2B5EF4-FFF2-40B4-BE49-F238E27FC236}">
              <a16:creationId xmlns:a16="http://schemas.microsoft.com/office/drawing/2014/main" id="{5EBEAAC8-8544-454D-B5E9-CB20CE5B9E62}"/>
            </a:ext>
          </a:extLst>
        </xdr:cNvPr>
        <xdr:cNvSpPr txBox="1"/>
      </xdr:nvSpPr>
      <xdr:spPr>
        <a:xfrm>
          <a:off x="3836044" y="626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8" name="n_2mainValue有形固定資産減価償却率">
          <a:extLst>
            <a:ext uri="{FF2B5EF4-FFF2-40B4-BE49-F238E27FC236}">
              <a16:creationId xmlns:a16="http://schemas.microsoft.com/office/drawing/2014/main" id="{9FA83D2B-F87F-45CA-8339-7BFACBBE5E52}"/>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151147</xdr:rowOff>
    </xdr:from>
    <xdr:ext cx="405111" cy="259045"/>
    <xdr:sp macro="" textlink="">
      <xdr:nvSpPr>
        <xdr:cNvPr id="99" name="n_3mainValue有形固定資産減価償却率">
          <a:extLst>
            <a:ext uri="{FF2B5EF4-FFF2-40B4-BE49-F238E27FC236}">
              <a16:creationId xmlns:a16="http://schemas.microsoft.com/office/drawing/2014/main" id="{EBAF544C-2BC6-40A3-9791-A58C536F9221}"/>
            </a:ext>
          </a:extLst>
        </xdr:cNvPr>
        <xdr:cNvSpPr txBox="1"/>
      </xdr:nvSpPr>
      <xdr:spPr>
        <a:xfrm>
          <a:off x="2324744"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118762</xdr:rowOff>
    </xdr:from>
    <xdr:ext cx="405111" cy="259045"/>
    <xdr:sp macro="" textlink="">
      <xdr:nvSpPr>
        <xdr:cNvPr id="100" name="n_4mainValue有形固定資産減価償却率">
          <a:extLst>
            <a:ext uri="{FF2B5EF4-FFF2-40B4-BE49-F238E27FC236}">
              <a16:creationId xmlns:a16="http://schemas.microsoft.com/office/drawing/2014/main" id="{76098B46-04C1-4488-9B57-FA16071027EF}"/>
            </a:ext>
          </a:extLst>
        </xdr:cNvPr>
        <xdr:cNvSpPr txBox="1"/>
      </xdr:nvSpPr>
      <xdr:spPr>
        <a:xfrm>
          <a:off x="15627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96E2ED5-992D-4BCA-B5EC-5C2F8F05DB3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D0E39EA-5A13-4F4C-800A-EEA8FC382F5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3C2479E-412D-4A69-9473-CF8E7BC2F43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4BDDF420-EA6F-4D64-87FB-89CD35B864A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B522A8EB-B19A-4A8F-8F85-5D659E63C54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9202ACE-5034-4BC8-95AE-3A124BA2BD6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FD7E65E1-DC75-4E54-B33E-FD160695D55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E7F08ECB-074F-4A0F-A8F1-7FE5816AFB4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E95AC54-7A26-44AD-AC09-C51A6DC84B0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503BE6B2-9D9E-467A-92C5-2BE48A67EE2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D95E996-1AA5-48A1-930F-D2DC282A093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7F0F232-C768-4270-B7D3-A7A8979FC52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466E6AD0-059B-40C4-AAF6-0EA34D98C0C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年度に新庁舎建設等整備が完了し、市債借入が一段落した一方、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基金残高の減などにより充当可能財源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が減少したため、債務償還費率は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年度以降は大型事業を極力抑制しているため市債残高は減少傾向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ではある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ものの、財源となる基金残高も同じく減少しており、債務償還比率の改善は厳しい状況にあ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、計画的に基金への積立てを行うなど、健全な財政基盤の構築に努める必要がある。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D50EBBB-4C88-4072-92AA-14953D6C4FC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D559EA16-8245-4E23-ADED-770EA87B0CD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419E853-9B0B-4998-9893-27AE553FE9F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C2877FAD-ED7A-4A87-82D9-856D0F62EE3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85FADA95-5A84-448B-AD69-FA183787FA2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2F6E2D89-3D63-4C63-A867-ABDB721EF70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51EEEF22-1D10-4718-84C8-9C25D6BBD2E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F35A18C5-558C-45C1-BBD5-0FA420352E1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DC454112-9F5B-41D9-95A9-645E212CEE2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634A0BC6-E6B7-45BE-8CE8-4A676F9DE2B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CA153DC1-4337-493C-812C-1C4CBCCF18FB}"/>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1B7324D5-0CCE-492E-9CAF-635DC4CF542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D083E8B1-C39C-4516-A20C-AC6258C5278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395DAB18-F2F8-4B20-832D-4D95D0E97BD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B92C777A-A324-4BAF-9C30-EFFB253E83A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9" name="直線コネクタ 128">
          <a:extLst>
            <a:ext uri="{FF2B5EF4-FFF2-40B4-BE49-F238E27FC236}">
              <a16:creationId xmlns:a16="http://schemas.microsoft.com/office/drawing/2014/main" id="{A69321F4-DDCA-40F1-8DD6-68C1B06DA35B}"/>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0" name="債務償還比率最小値テキスト">
          <a:extLst>
            <a:ext uri="{FF2B5EF4-FFF2-40B4-BE49-F238E27FC236}">
              <a16:creationId xmlns:a16="http://schemas.microsoft.com/office/drawing/2014/main" id="{F4EEC86F-C5BC-4C68-A26A-C5A7E1F22181}"/>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1" name="直線コネクタ 130">
          <a:extLst>
            <a:ext uri="{FF2B5EF4-FFF2-40B4-BE49-F238E27FC236}">
              <a16:creationId xmlns:a16="http://schemas.microsoft.com/office/drawing/2014/main" id="{A8966EF3-3AFD-4B37-AD43-3712F5F6452C}"/>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CB631C5-E955-49B2-B454-3F4DD3BDEF5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9A974CD8-D098-4E24-BBFE-98E5718A7E7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4" name="債務償還比率平均値テキスト">
          <a:extLst>
            <a:ext uri="{FF2B5EF4-FFF2-40B4-BE49-F238E27FC236}">
              <a16:creationId xmlns:a16="http://schemas.microsoft.com/office/drawing/2014/main" id="{659103D4-3528-4294-849E-2E0987BF9761}"/>
            </a:ext>
          </a:extLst>
        </xdr:cNvPr>
        <xdr:cNvSpPr txBox="1"/>
      </xdr:nvSpPr>
      <xdr:spPr>
        <a:xfrm>
          <a:off x="14846300" y="5805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5" name="フローチャート: 判断 134">
          <a:extLst>
            <a:ext uri="{FF2B5EF4-FFF2-40B4-BE49-F238E27FC236}">
              <a16:creationId xmlns:a16="http://schemas.microsoft.com/office/drawing/2014/main" id="{3525E1DC-1425-4182-AD72-8A5CF81A3A4F}"/>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6" name="フローチャート: 判断 135">
          <a:extLst>
            <a:ext uri="{FF2B5EF4-FFF2-40B4-BE49-F238E27FC236}">
              <a16:creationId xmlns:a16="http://schemas.microsoft.com/office/drawing/2014/main" id="{841E4105-EAE4-4EB0-B00E-A55B272DC79A}"/>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7" name="フローチャート: 判断 136">
          <a:extLst>
            <a:ext uri="{FF2B5EF4-FFF2-40B4-BE49-F238E27FC236}">
              <a16:creationId xmlns:a16="http://schemas.microsoft.com/office/drawing/2014/main" id="{3E99EE1F-E635-4643-A99B-301C44697F63}"/>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8" name="フローチャート: 判断 137">
          <a:extLst>
            <a:ext uri="{FF2B5EF4-FFF2-40B4-BE49-F238E27FC236}">
              <a16:creationId xmlns:a16="http://schemas.microsoft.com/office/drawing/2014/main" id="{61D79C43-2EF3-45C6-ACCB-2CB3AD53FC1C}"/>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9" name="フローチャート: 判断 138">
          <a:extLst>
            <a:ext uri="{FF2B5EF4-FFF2-40B4-BE49-F238E27FC236}">
              <a16:creationId xmlns:a16="http://schemas.microsoft.com/office/drawing/2014/main" id="{F182BA36-AC45-40F2-BFB6-75334BDF8ED9}"/>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6DC7CB1-1EEF-4737-B0D6-5822FA19681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71FE760-4582-4D5E-A206-8E7B0491475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25689EC-E89B-45D8-8F7C-0B7BB197C3A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A3CC7E9-1BC9-4E58-BFAF-CB43E532E8C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3BA6759-E5EA-4BF6-B541-8616836F107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76271</xdr:rowOff>
    </xdr:from>
    <xdr:to>
      <xdr:col>76</xdr:col>
      <xdr:colOff>73025</xdr:colOff>
      <xdr:row>31</xdr:row>
      <xdr:rowOff>6421</xdr:rowOff>
    </xdr:to>
    <xdr:sp macro="" textlink="">
      <xdr:nvSpPr>
        <xdr:cNvPr id="145" name="楕円 144">
          <a:extLst>
            <a:ext uri="{FF2B5EF4-FFF2-40B4-BE49-F238E27FC236}">
              <a16:creationId xmlns:a16="http://schemas.microsoft.com/office/drawing/2014/main" id="{AABBDA48-951E-4754-83D1-52BE9398869F}"/>
            </a:ext>
          </a:extLst>
        </xdr:cNvPr>
        <xdr:cNvSpPr/>
      </xdr:nvSpPr>
      <xdr:spPr>
        <a:xfrm>
          <a:off x="14744700" y="599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54698</xdr:rowOff>
    </xdr:from>
    <xdr:ext cx="469744" cy="259045"/>
    <xdr:sp macro="" textlink="">
      <xdr:nvSpPr>
        <xdr:cNvPr id="146" name="債務償還比率該当値テキスト">
          <a:extLst>
            <a:ext uri="{FF2B5EF4-FFF2-40B4-BE49-F238E27FC236}">
              <a16:creationId xmlns:a16="http://schemas.microsoft.com/office/drawing/2014/main" id="{640D1EFD-C5EE-4492-9378-F6728A01B459}"/>
            </a:ext>
          </a:extLst>
        </xdr:cNvPr>
        <xdr:cNvSpPr txBox="1"/>
      </xdr:nvSpPr>
      <xdr:spPr>
        <a:xfrm>
          <a:off x="14846300" y="596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66555</xdr:rowOff>
    </xdr:from>
    <xdr:to>
      <xdr:col>72</xdr:col>
      <xdr:colOff>123825</xdr:colOff>
      <xdr:row>30</xdr:row>
      <xdr:rowOff>168155</xdr:rowOff>
    </xdr:to>
    <xdr:sp macro="" textlink="">
      <xdr:nvSpPr>
        <xdr:cNvPr id="147" name="楕円 146">
          <a:extLst>
            <a:ext uri="{FF2B5EF4-FFF2-40B4-BE49-F238E27FC236}">
              <a16:creationId xmlns:a16="http://schemas.microsoft.com/office/drawing/2014/main" id="{664D6CB3-E169-4597-ACA8-2B6578401848}"/>
            </a:ext>
          </a:extLst>
        </xdr:cNvPr>
        <xdr:cNvSpPr/>
      </xdr:nvSpPr>
      <xdr:spPr>
        <a:xfrm>
          <a:off x="14033500" y="59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117355</xdr:rowOff>
    </xdr:from>
    <xdr:to>
      <xdr:col>76</xdr:col>
      <xdr:colOff>22225</xdr:colOff>
      <xdr:row>30</xdr:row>
      <xdr:rowOff>127071</xdr:rowOff>
    </xdr:to>
    <xdr:cxnSp macro="">
      <xdr:nvCxnSpPr>
        <xdr:cNvPr id="148" name="直線コネクタ 147">
          <a:extLst>
            <a:ext uri="{FF2B5EF4-FFF2-40B4-BE49-F238E27FC236}">
              <a16:creationId xmlns:a16="http://schemas.microsoft.com/office/drawing/2014/main" id="{F7839A3D-03A4-4C57-820B-22886F7F6A9C}"/>
            </a:ext>
          </a:extLst>
        </xdr:cNvPr>
        <xdr:cNvCxnSpPr/>
      </xdr:nvCxnSpPr>
      <xdr:spPr>
        <a:xfrm>
          <a:off x="14084300" y="6032380"/>
          <a:ext cx="7112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140801</xdr:rowOff>
    </xdr:from>
    <xdr:to>
      <xdr:col>68</xdr:col>
      <xdr:colOff>123825</xdr:colOff>
      <xdr:row>31</xdr:row>
      <xdr:rowOff>70951</xdr:rowOff>
    </xdr:to>
    <xdr:sp macro="" textlink="">
      <xdr:nvSpPr>
        <xdr:cNvPr id="149" name="楕円 148">
          <a:extLst>
            <a:ext uri="{FF2B5EF4-FFF2-40B4-BE49-F238E27FC236}">
              <a16:creationId xmlns:a16="http://schemas.microsoft.com/office/drawing/2014/main" id="{29A2493F-A2DA-4EDB-8654-9B6F63C19E6E}"/>
            </a:ext>
          </a:extLst>
        </xdr:cNvPr>
        <xdr:cNvSpPr/>
      </xdr:nvSpPr>
      <xdr:spPr>
        <a:xfrm>
          <a:off x="13271500" y="605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117355</xdr:rowOff>
    </xdr:from>
    <xdr:to>
      <xdr:col>72</xdr:col>
      <xdr:colOff>73025</xdr:colOff>
      <xdr:row>31</xdr:row>
      <xdr:rowOff>20151</xdr:rowOff>
    </xdr:to>
    <xdr:cxnSp macro="">
      <xdr:nvCxnSpPr>
        <xdr:cNvPr id="150" name="直線コネクタ 149">
          <a:extLst>
            <a:ext uri="{FF2B5EF4-FFF2-40B4-BE49-F238E27FC236}">
              <a16:creationId xmlns:a16="http://schemas.microsoft.com/office/drawing/2014/main" id="{0EC59FCD-6B97-46B1-A049-07BD2C0556D6}"/>
            </a:ext>
          </a:extLst>
        </xdr:cNvPr>
        <xdr:cNvCxnSpPr/>
      </xdr:nvCxnSpPr>
      <xdr:spPr>
        <a:xfrm flipV="1">
          <a:off x="13322300" y="6032380"/>
          <a:ext cx="762000" cy="7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128496</xdr:rowOff>
    </xdr:from>
    <xdr:to>
      <xdr:col>64</xdr:col>
      <xdr:colOff>123825</xdr:colOff>
      <xdr:row>30</xdr:row>
      <xdr:rowOff>58646</xdr:rowOff>
    </xdr:to>
    <xdr:sp macro="" textlink="">
      <xdr:nvSpPr>
        <xdr:cNvPr id="151" name="楕円 150">
          <a:extLst>
            <a:ext uri="{FF2B5EF4-FFF2-40B4-BE49-F238E27FC236}">
              <a16:creationId xmlns:a16="http://schemas.microsoft.com/office/drawing/2014/main" id="{97456015-5868-4535-A882-046168023DD7}"/>
            </a:ext>
          </a:extLst>
        </xdr:cNvPr>
        <xdr:cNvSpPr/>
      </xdr:nvSpPr>
      <xdr:spPr>
        <a:xfrm>
          <a:off x="12509500" y="587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7846</xdr:rowOff>
    </xdr:from>
    <xdr:to>
      <xdr:col>68</xdr:col>
      <xdr:colOff>73025</xdr:colOff>
      <xdr:row>31</xdr:row>
      <xdr:rowOff>20151</xdr:rowOff>
    </xdr:to>
    <xdr:cxnSp macro="">
      <xdr:nvCxnSpPr>
        <xdr:cNvPr id="152" name="直線コネクタ 151">
          <a:extLst>
            <a:ext uri="{FF2B5EF4-FFF2-40B4-BE49-F238E27FC236}">
              <a16:creationId xmlns:a16="http://schemas.microsoft.com/office/drawing/2014/main" id="{42386D0D-1327-4B27-9EFE-E2B69964E3A9}"/>
            </a:ext>
          </a:extLst>
        </xdr:cNvPr>
        <xdr:cNvCxnSpPr/>
      </xdr:nvCxnSpPr>
      <xdr:spPr>
        <a:xfrm>
          <a:off x="12560300" y="5922871"/>
          <a:ext cx="762000" cy="18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2505</xdr:rowOff>
    </xdr:from>
    <xdr:to>
      <xdr:col>60</xdr:col>
      <xdr:colOff>123825</xdr:colOff>
      <xdr:row>30</xdr:row>
      <xdr:rowOff>104105</xdr:rowOff>
    </xdr:to>
    <xdr:sp macro="" textlink="">
      <xdr:nvSpPr>
        <xdr:cNvPr id="153" name="楕円 152">
          <a:extLst>
            <a:ext uri="{FF2B5EF4-FFF2-40B4-BE49-F238E27FC236}">
              <a16:creationId xmlns:a16="http://schemas.microsoft.com/office/drawing/2014/main" id="{BAC53C44-5A6C-4504-B066-F8706FB8FBAB}"/>
            </a:ext>
          </a:extLst>
        </xdr:cNvPr>
        <xdr:cNvSpPr/>
      </xdr:nvSpPr>
      <xdr:spPr>
        <a:xfrm>
          <a:off x="11747500" y="59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7846</xdr:rowOff>
    </xdr:from>
    <xdr:to>
      <xdr:col>64</xdr:col>
      <xdr:colOff>73025</xdr:colOff>
      <xdr:row>30</xdr:row>
      <xdr:rowOff>53305</xdr:rowOff>
    </xdr:to>
    <xdr:cxnSp macro="">
      <xdr:nvCxnSpPr>
        <xdr:cNvPr id="154" name="直線コネクタ 153">
          <a:extLst>
            <a:ext uri="{FF2B5EF4-FFF2-40B4-BE49-F238E27FC236}">
              <a16:creationId xmlns:a16="http://schemas.microsoft.com/office/drawing/2014/main" id="{85E42932-A86F-4183-AB40-DEFDD5F2CB78}"/>
            </a:ext>
          </a:extLst>
        </xdr:cNvPr>
        <xdr:cNvCxnSpPr/>
      </xdr:nvCxnSpPr>
      <xdr:spPr>
        <a:xfrm flipV="1">
          <a:off x="11798300" y="5922871"/>
          <a:ext cx="762000" cy="4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5" name="n_1aveValue債務償還比率">
          <a:extLst>
            <a:ext uri="{FF2B5EF4-FFF2-40B4-BE49-F238E27FC236}">
              <a16:creationId xmlns:a16="http://schemas.microsoft.com/office/drawing/2014/main" id="{09E4FBB5-4B56-4AAD-8B12-C7D92965250F}"/>
            </a:ext>
          </a:extLst>
        </xdr:cNvPr>
        <xdr:cNvSpPr txBox="1"/>
      </xdr:nvSpPr>
      <xdr:spPr>
        <a:xfrm>
          <a:off x="13836727" y="572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6" name="n_2aveValue債務償還比率">
          <a:extLst>
            <a:ext uri="{FF2B5EF4-FFF2-40B4-BE49-F238E27FC236}">
              <a16:creationId xmlns:a16="http://schemas.microsoft.com/office/drawing/2014/main" id="{F1AD6190-EC61-440A-BB22-433C1D7AD574}"/>
            </a:ext>
          </a:extLst>
        </xdr:cNvPr>
        <xdr:cNvSpPr txBox="1"/>
      </xdr:nvSpPr>
      <xdr:spPr>
        <a:xfrm>
          <a:off x="13087427" y="571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57" name="n_3aveValue債務償還比率">
          <a:extLst>
            <a:ext uri="{FF2B5EF4-FFF2-40B4-BE49-F238E27FC236}">
              <a16:creationId xmlns:a16="http://schemas.microsoft.com/office/drawing/2014/main" id="{D1FA0F07-9720-40F3-9696-429657654082}"/>
            </a:ext>
          </a:extLst>
        </xdr:cNvPr>
        <xdr:cNvSpPr txBox="1"/>
      </xdr:nvSpPr>
      <xdr:spPr>
        <a:xfrm>
          <a:off x="12325427" y="596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60039</xdr:rowOff>
    </xdr:from>
    <xdr:ext cx="469744" cy="259045"/>
    <xdr:sp macro="" textlink="">
      <xdr:nvSpPr>
        <xdr:cNvPr id="158" name="n_4aveValue債務償還比率">
          <a:extLst>
            <a:ext uri="{FF2B5EF4-FFF2-40B4-BE49-F238E27FC236}">
              <a16:creationId xmlns:a16="http://schemas.microsoft.com/office/drawing/2014/main" id="{ED0E4F50-19FF-45BB-BB4A-9F90C03B2B62}"/>
            </a:ext>
          </a:extLst>
        </xdr:cNvPr>
        <xdr:cNvSpPr txBox="1"/>
      </xdr:nvSpPr>
      <xdr:spPr>
        <a:xfrm>
          <a:off x="11563427" y="614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159282</xdr:rowOff>
    </xdr:from>
    <xdr:ext cx="469744" cy="259045"/>
    <xdr:sp macro="" textlink="">
      <xdr:nvSpPr>
        <xdr:cNvPr id="159" name="n_1mainValue債務償還比率">
          <a:extLst>
            <a:ext uri="{FF2B5EF4-FFF2-40B4-BE49-F238E27FC236}">
              <a16:creationId xmlns:a16="http://schemas.microsoft.com/office/drawing/2014/main" id="{7676F3D0-3568-417F-A8EF-8A75D3048920}"/>
            </a:ext>
          </a:extLst>
        </xdr:cNvPr>
        <xdr:cNvSpPr txBox="1"/>
      </xdr:nvSpPr>
      <xdr:spPr>
        <a:xfrm>
          <a:off x="13836727" y="607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62078</xdr:rowOff>
    </xdr:from>
    <xdr:ext cx="469744" cy="259045"/>
    <xdr:sp macro="" textlink="">
      <xdr:nvSpPr>
        <xdr:cNvPr id="160" name="n_2mainValue債務償還比率">
          <a:extLst>
            <a:ext uri="{FF2B5EF4-FFF2-40B4-BE49-F238E27FC236}">
              <a16:creationId xmlns:a16="http://schemas.microsoft.com/office/drawing/2014/main" id="{4FD69FD3-FDAB-4A90-8E9E-2F4D6D172556}"/>
            </a:ext>
          </a:extLst>
        </xdr:cNvPr>
        <xdr:cNvSpPr txBox="1"/>
      </xdr:nvSpPr>
      <xdr:spPr>
        <a:xfrm>
          <a:off x="13087427" y="614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75173</xdr:rowOff>
    </xdr:from>
    <xdr:ext cx="469744" cy="259045"/>
    <xdr:sp macro="" textlink="">
      <xdr:nvSpPr>
        <xdr:cNvPr id="161" name="n_3mainValue債務償還比率">
          <a:extLst>
            <a:ext uri="{FF2B5EF4-FFF2-40B4-BE49-F238E27FC236}">
              <a16:creationId xmlns:a16="http://schemas.microsoft.com/office/drawing/2014/main" id="{2FCEC535-48BC-4E6D-A360-D1FD872B786B}"/>
            </a:ext>
          </a:extLst>
        </xdr:cNvPr>
        <xdr:cNvSpPr txBox="1"/>
      </xdr:nvSpPr>
      <xdr:spPr>
        <a:xfrm>
          <a:off x="12325427" y="5647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120632</xdr:rowOff>
    </xdr:from>
    <xdr:ext cx="469744" cy="259045"/>
    <xdr:sp macro="" textlink="">
      <xdr:nvSpPr>
        <xdr:cNvPr id="162" name="n_4mainValue債務償還比率">
          <a:extLst>
            <a:ext uri="{FF2B5EF4-FFF2-40B4-BE49-F238E27FC236}">
              <a16:creationId xmlns:a16="http://schemas.microsoft.com/office/drawing/2014/main" id="{6215E3F9-921F-4C06-B62A-17EE62101C78}"/>
            </a:ext>
          </a:extLst>
        </xdr:cNvPr>
        <xdr:cNvSpPr txBox="1"/>
      </xdr:nvSpPr>
      <xdr:spPr>
        <a:xfrm>
          <a:off x="11563427" y="569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20FCCD0-4698-4DE5-8D27-52750EF0BC2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9FE97FD-D516-4E63-BBE6-7E1123C42F9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F75E87BF-F802-4009-810F-09CE921D9F8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6C8C0997-56B8-4175-B327-D087B089891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E0D8F28-B624-4E37-A6D2-CE58A3EFAD6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D1CDD849-9267-47D9-B9A8-B13313CCC78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3FDB53-7F50-4E7A-A332-1D1DA6EF3AF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AA1CFD-129A-467E-937D-3CF4B03B7BB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03286D5-72B2-4807-82DC-3428A43E945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19E7C9-07F8-4651-91FD-F7D052738A9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D1DD00-A627-48DD-9973-305D5CA81F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6E99120-85C8-4A30-A6FF-6F80C81C4C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FD811B9-1C1C-4FD5-A489-4320DB34168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C7DDEE-BE28-4604-82FC-C0C4D7459C4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86A7A3F-C90A-4971-97B8-CE89614771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37F3D3-84BE-4B02-B29E-385A6336813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11201D-2F50-4842-AE6A-8F246A9F835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451F01-7D5F-4AA7-AD59-78923528135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605E91-57FE-4AE8-9C16-74F0F4D4EC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D72D8B-7D4C-418C-9F76-0CD0FF641AF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84E9AB-7022-4FA1-AE7F-65A8DE59404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4E88332-CDF1-4E8B-BF02-D7DED8BDFA6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75EF0D6-85BD-4654-82D5-1E9CFF5E48C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6894EB-B39A-4587-A1EF-959439354D0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F72623-09A8-4394-8FDB-E5D7D612539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AF2FE6-EE81-4FD9-A970-E85E033BC67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7A54B03-2B1C-428A-88B3-30667DF1126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F349D56-6278-4DB5-960E-0071E8E30D7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E0EA84-03BC-4549-A2B2-23127D6BDED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31E525-E375-4A0F-8C1E-B79E4F708D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794AB0-11CC-40D4-8B72-5463DB798B0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7D6B306-B4FF-4641-A5F8-95620721F55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8858B76-8631-4A1E-A479-FD87AA4355C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B5D90C-B35D-4D79-A5C3-166E616C4CF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469955-EB61-4D3A-B3D9-4EA424E8A16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AACA627-604C-4A59-8810-31E80D4B8CA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357DE2D-9454-47AE-A0C6-00FE3FE0B09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0FCAFE-F8F7-426C-B84B-16F4FA63C14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E0E134-E70E-4D7E-A5EA-3372D5460B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65B84F-DAA3-49C7-ADED-83279C14778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8BF758-9807-4B78-97FB-CDD3AC9D14E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E93F8D-42E0-4856-B8E7-8519AE3699D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548F6C-94CF-4DF2-9CE7-BC0DE1EDCDF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612865-783B-45E8-807D-591FF34E462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DAD7FA5-81A7-41BC-87CE-AE3BD3A9BF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1C9941-4F66-414E-943E-4CC326F03BB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5239A1E-CC37-4102-86E2-051AF20B436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8BCB94C-37CE-4E43-B470-B643A442FD7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1151E82-7F56-4D23-A128-C3DE45463A9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7E4CDE0-13D4-4A93-B2B6-079E96467E3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1364D2A-CD58-499D-9687-B49A6683B34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2D02D89-37D3-4E77-A10E-62A665F94D3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649151F-ACC7-47BF-A46D-C72BCA2FE3C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36C9634-F0E4-4AFC-9CB6-B4ED0A1FCF9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BA5FCFA-6E05-4340-A261-9C575B89CFC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56ADC49-31A1-4C4A-AC43-525F67E35E9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58464AD-8115-45FC-942B-E4BF51548D3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82DBC1D-F0FC-4666-9266-56F8D40F50D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8EAB3F7-970B-4DE3-A44E-DBCC66A511C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6558D702-4733-4A41-98F8-A03EEB057CFD}"/>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913A3AAA-061E-4A29-879C-0F2F7FDCFBC6}"/>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65FD340C-202E-466B-B018-82E6552F06CB}"/>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E23625E4-2C65-4B9F-AC71-E4E43DA81145}"/>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7A5F77C6-8324-477F-BDE3-F0EBA050C6ED}"/>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986D1F68-76B5-4370-9B0B-B44BA0DFF7A3}"/>
            </a:ext>
          </a:extLst>
        </xdr:cNvPr>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9A727F97-E0F9-40DD-9DF2-F464FD85D8D2}"/>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53F3D8AC-CC3F-4B91-8E47-4F7BA902CDCC}"/>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8AA0BBEB-552B-47C7-82C4-42288925E10D}"/>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A336CE2B-7190-4287-850C-372551898233}"/>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25BE5E87-C9AC-4717-963A-8750DFBE62B6}"/>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63D9839-8E9E-4154-92BF-A1FDD634AA7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75D993D-9A7B-4DD2-853E-941FB7AFC6D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9BCB97C-F4E3-40FA-89E5-A6E1344A31F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45662A-3913-4CF2-8C3F-E49C10FAA94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ABB342-5504-4639-990A-FD696FCBD22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23114</xdr:rowOff>
    </xdr:from>
    <xdr:to>
      <xdr:col>24</xdr:col>
      <xdr:colOff>114300</xdr:colOff>
      <xdr:row>41</xdr:row>
      <xdr:rowOff>124714</xdr:rowOff>
    </xdr:to>
    <xdr:sp macro="" textlink="">
      <xdr:nvSpPr>
        <xdr:cNvPr id="71" name="楕円 70">
          <a:extLst>
            <a:ext uri="{FF2B5EF4-FFF2-40B4-BE49-F238E27FC236}">
              <a16:creationId xmlns:a16="http://schemas.microsoft.com/office/drawing/2014/main" id="{9E0C8ABB-2FA3-4971-B03B-4E1CAB0BEDF4}"/>
            </a:ext>
          </a:extLst>
        </xdr:cNvPr>
        <xdr:cNvSpPr/>
      </xdr:nvSpPr>
      <xdr:spPr>
        <a:xfrm>
          <a:off x="45847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109491</xdr:rowOff>
    </xdr:from>
    <xdr:ext cx="405111" cy="259045"/>
    <xdr:sp macro="" textlink="">
      <xdr:nvSpPr>
        <xdr:cNvPr id="72" name="【道路】&#10;有形固定資産減価償却率該当値テキスト">
          <a:extLst>
            <a:ext uri="{FF2B5EF4-FFF2-40B4-BE49-F238E27FC236}">
              <a16:creationId xmlns:a16="http://schemas.microsoft.com/office/drawing/2014/main" id="{8E968118-EF66-48CB-921A-C9E1F642D755}"/>
            </a:ext>
          </a:extLst>
        </xdr:cNvPr>
        <xdr:cNvSpPr txBox="1"/>
      </xdr:nvSpPr>
      <xdr:spPr>
        <a:xfrm>
          <a:off x="4673600" y="696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25400</xdr:rowOff>
    </xdr:from>
    <xdr:to>
      <xdr:col>20</xdr:col>
      <xdr:colOff>38100</xdr:colOff>
      <xdr:row>41</xdr:row>
      <xdr:rowOff>127000</xdr:rowOff>
    </xdr:to>
    <xdr:sp macro="" textlink="">
      <xdr:nvSpPr>
        <xdr:cNvPr id="73" name="楕円 72">
          <a:extLst>
            <a:ext uri="{FF2B5EF4-FFF2-40B4-BE49-F238E27FC236}">
              <a16:creationId xmlns:a16="http://schemas.microsoft.com/office/drawing/2014/main" id="{FB55548E-2614-44F1-8B38-E54B980F48DB}"/>
            </a:ext>
          </a:extLst>
        </xdr:cNvPr>
        <xdr:cNvSpPr/>
      </xdr:nvSpPr>
      <xdr:spPr>
        <a:xfrm>
          <a:off x="3746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73914</xdr:rowOff>
    </xdr:from>
    <xdr:to>
      <xdr:col>24</xdr:col>
      <xdr:colOff>63500</xdr:colOff>
      <xdr:row>41</xdr:row>
      <xdr:rowOff>76200</xdr:rowOff>
    </xdr:to>
    <xdr:cxnSp macro="">
      <xdr:nvCxnSpPr>
        <xdr:cNvPr id="74" name="直線コネクタ 73">
          <a:extLst>
            <a:ext uri="{FF2B5EF4-FFF2-40B4-BE49-F238E27FC236}">
              <a16:creationId xmlns:a16="http://schemas.microsoft.com/office/drawing/2014/main" id="{74220694-8891-4735-B7D0-20D9D64E017B}"/>
            </a:ext>
          </a:extLst>
        </xdr:cNvPr>
        <xdr:cNvCxnSpPr/>
      </xdr:nvCxnSpPr>
      <xdr:spPr>
        <a:xfrm flipV="1">
          <a:off x="3797300" y="710336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43688</xdr:rowOff>
    </xdr:from>
    <xdr:to>
      <xdr:col>15</xdr:col>
      <xdr:colOff>101600</xdr:colOff>
      <xdr:row>41</xdr:row>
      <xdr:rowOff>145288</xdr:rowOff>
    </xdr:to>
    <xdr:sp macro="" textlink="">
      <xdr:nvSpPr>
        <xdr:cNvPr id="75" name="楕円 74">
          <a:extLst>
            <a:ext uri="{FF2B5EF4-FFF2-40B4-BE49-F238E27FC236}">
              <a16:creationId xmlns:a16="http://schemas.microsoft.com/office/drawing/2014/main" id="{3B0C7636-E661-4178-8BFD-E1B782C92C8A}"/>
            </a:ext>
          </a:extLst>
        </xdr:cNvPr>
        <xdr:cNvSpPr/>
      </xdr:nvSpPr>
      <xdr:spPr>
        <a:xfrm>
          <a:off x="2857500" y="70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76200</xdr:rowOff>
    </xdr:from>
    <xdr:to>
      <xdr:col>19</xdr:col>
      <xdr:colOff>177800</xdr:colOff>
      <xdr:row>41</xdr:row>
      <xdr:rowOff>94488</xdr:rowOff>
    </xdr:to>
    <xdr:cxnSp macro="">
      <xdr:nvCxnSpPr>
        <xdr:cNvPr id="76" name="直線コネクタ 75">
          <a:extLst>
            <a:ext uri="{FF2B5EF4-FFF2-40B4-BE49-F238E27FC236}">
              <a16:creationId xmlns:a16="http://schemas.microsoft.com/office/drawing/2014/main" id="{3376B322-79D2-4962-9263-F047139AA6EC}"/>
            </a:ext>
          </a:extLst>
        </xdr:cNvPr>
        <xdr:cNvCxnSpPr/>
      </xdr:nvCxnSpPr>
      <xdr:spPr>
        <a:xfrm flipV="1">
          <a:off x="2908300" y="710565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43688</xdr:rowOff>
    </xdr:from>
    <xdr:to>
      <xdr:col>10</xdr:col>
      <xdr:colOff>165100</xdr:colOff>
      <xdr:row>41</xdr:row>
      <xdr:rowOff>145288</xdr:rowOff>
    </xdr:to>
    <xdr:sp macro="" textlink="">
      <xdr:nvSpPr>
        <xdr:cNvPr id="77" name="楕円 76">
          <a:extLst>
            <a:ext uri="{FF2B5EF4-FFF2-40B4-BE49-F238E27FC236}">
              <a16:creationId xmlns:a16="http://schemas.microsoft.com/office/drawing/2014/main" id="{EB8EB01F-DF86-42D8-A5AA-135B7CAA2BF4}"/>
            </a:ext>
          </a:extLst>
        </xdr:cNvPr>
        <xdr:cNvSpPr/>
      </xdr:nvSpPr>
      <xdr:spPr>
        <a:xfrm>
          <a:off x="1968500" y="70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94488</xdr:rowOff>
    </xdr:from>
    <xdr:to>
      <xdr:col>15</xdr:col>
      <xdr:colOff>50800</xdr:colOff>
      <xdr:row>41</xdr:row>
      <xdr:rowOff>94488</xdr:rowOff>
    </xdr:to>
    <xdr:cxnSp macro="">
      <xdr:nvCxnSpPr>
        <xdr:cNvPr id="78" name="直線コネクタ 77">
          <a:extLst>
            <a:ext uri="{FF2B5EF4-FFF2-40B4-BE49-F238E27FC236}">
              <a16:creationId xmlns:a16="http://schemas.microsoft.com/office/drawing/2014/main" id="{24198D6E-A87A-4FAF-81A5-6FA75481C651}"/>
            </a:ext>
          </a:extLst>
        </xdr:cNvPr>
        <xdr:cNvCxnSpPr/>
      </xdr:nvCxnSpPr>
      <xdr:spPr>
        <a:xfrm>
          <a:off x="2019300" y="7123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41402</xdr:rowOff>
    </xdr:from>
    <xdr:to>
      <xdr:col>6</xdr:col>
      <xdr:colOff>38100</xdr:colOff>
      <xdr:row>41</xdr:row>
      <xdr:rowOff>143002</xdr:rowOff>
    </xdr:to>
    <xdr:sp macro="" textlink="">
      <xdr:nvSpPr>
        <xdr:cNvPr id="79" name="楕円 78">
          <a:extLst>
            <a:ext uri="{FF2B5EF4-FFF2-40B4-BE49-F238E27FC236}">
              <a16:creationId xmlns:a16="http://schemas.microsoft.com/office/drawing/2014/main" id="{C45B10EA-6423-41F9-B110-F87349D34237}"/>
            </a:ext>
          </a:extLst>
        </xdr:cNvPr>
        <xdr:cNvSpPr/>
      </xdr:nvSpPr>
      <xdr:spPr>
        <a:xfrm>
          <a:off x="1079500" y="707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92202</xdr:rowOff>
    </xdr:from>
    <xdr:to>
      <xdr:col>10</xdr:col>
      <xdr:colOff>114300</xdr:colOff>
      <xdr:row>41</xdr:row>
      <xdr:rowOff>94488</xdr:rowOff>
    </xdr:to>
    <xdr:cxnSp macro="">
      <xdr:nvCxnSpPr>
        <xdr:cNvPr id="80" name="直線コネクタ 79">
          <a:extLst>
            <a:ext uri="{FF2B5EF4-FFF2-40B4-BE49-F238E27FC236}">
              <a16:creationId xmlns:a16="http://schemas.microsoft.com/office/drawing/2014/main" id="{A3B2B97F-68A2-4A7C-9CAC-A1DBCCE58419}"/>
            </a:ext>
          </a:extLst>
        </xdr:cNvPr>
        <xdr:cNvCxnSpPr/>
      </xdr:nvCxnSpPr>
      <xdr:spPr>
        <a:xfrm>
          <a:off x="1130300" y="71216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C0E05367-AED4-4BCD-B439-9C0279EE9E77}"/>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E8FD2BAD-01AD-4415-8BF2-A4073C31E492}"/>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41C06926-A0FE-48AE-BD25-F415251D1AED}"/>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74314D6D-BEB7-4732-BE33-4C0F604397AE}"/>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118127</xdr:rowOff>
    </xdr:from>
    <xdr:ext cx="405111" cy="259045"/>
    <xdr:sp macro="" textlink="">
      <xdr:nvSpPr>
        <xdr:cNvPr id="85" name="n_1mainValue【道路】&#10;有形固定資産減価償却率">
          <a:extLst>
            <a:ext uri="{FF2B5EF4-FFF2-40B4-BE49-F238E27FC236}">
              <a16:creationId xmlns:a16="http://schemas.microsoft.com/office/drawing/2014/main" id="{FD3A97EA-BF56-4257-A756-1C87BACC9342}"/>
            </a:ext>
          </a:extLst>
        </xdr:cNvPr>
        <xdr:cNvSpPr txBox="1"/>
      </xdr:nvSpPr>
      <xdr:spPr>
        <a:xfrm>
          <a:off x="35820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136415</xdr:rowOff>
    </xdr:from>
    <xdr:ext cx="405111" cy="259045"/>
    <xdr:sp macro="" textlink="">
      <xdr:nvSpPr>
        <xdr:cNvPr id="86" name="n_2mainValue【道路】&#10;有形固定資産減価償却率">
          <a:extLst>
            <a:ext uri="{FF2B5EF4-FFF2-40B4-BE49-F238E27FC236}">
              <a16:creationId xmlns:a16="http://schemas.microsoft.com/office/drawing/2014/main" id="{11947958-C68F-4467-97FB-819C3A9B9A2E}"/>
            </a:ext>
          </a:extLst>
        </xdr:cNvPr>
        <xdr:cNvSpPr txBox="1"/>
      </xdr:nvSpPr>
      <xdr:spPr>
        <a:xfrm>
          <a:off x="2705744" y="716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136415</xdr:rowOff>
    </xdr:from>
    <xdr:ext cx="405111" cy="259045"/>
    <xdr:sp macro="" textlink="">
      <xdr:nvSpPr>
        <xdr:cNvPr id="87" name="n_3mainValue【道路】&#10;有形固定資産減価償却率">
          <a:extLst>
            <a:ext uri="{FF2B5EF4-FFF2-40B4-BE49-F238E27FC236}">
              <a16:creationId xmlns:a16="http://schemas.microsoft.com/office/drawing/2014/main" id="{B0F3CFA3-CB9A-4144-A6D0-CF40BCB8EF39}"/>
            </a:ext>
          </a:extLst>
        </xdr:cNvPr>
        <xdr:cNvSpPr txBox="1"/>
      </xdr:nvSpPr>
      <xdr:spPr>
        <a:xfrm>
          <a:off x="1816744" y="716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134129</xdr:rowOff>
    </xdr:from>
    <xdr:ext cx="405111" cy="259045"/>
    <xdr:sp macro="" textlink="">
      <xdr:nvSpPr>
        <xdr:cNvPr id="88" name="n_4mainValue【道路】&#10;有形固定資産減価償却率">
          <a:extLst>
            <a:ext uri="{FF2B5EF4-FFF2-40B4-BE49-F238E27FC236}">
              <a16:creationId xmlns:a16="http://schemas.microsoft.com/office/drawing/2014/main" id="{C2529DF1-E4AB-489B-84BE-898D54582612}"/>
            </a:ext>
          </a:extLst>
        </xdr:cNvPr>
        <xdr:cNvSpPr txBox="1"/>
      </xdr:nvSpPr>
      <xdr:spPr>
        <a:xfrm>
          <a:off x="927744" y="716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FF90881-9386-4750-ADC8-E860BEFA2F2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F9FD8D1-84BF-4CBE-B34F-9633ADD359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7B0DF41-D31F-485D-BB7D-29940AB18F9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EAB2998-8EB7-49CE-AA09-52E97687ECC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4396A12-DB45-4BC9-8BCF-620B296F8F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E6E83F2-D866-43EC-BC76-EC05FDC1E6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C3B27FC-F13F-441D-B998-324D4AD9899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C9418B4-F118-4077-8119-875A6AB88A9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611476A-D57B-4299-9592-440083E496A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1FA4945-CA8B-4481-8E91-2A63535124E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717C8166-C748-4475-944F-A7693077B03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4A932829-E45F-436E-92E7-96A82FCB919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B8ADC4F0-C467-4DBC-9C07-AF02446D03C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D498513A-A82D-420B-8559-215263F1BFA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9752065D-346D-427E-8E86-F6A26B6F8C07}"/>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8A9166D1-1C23-4EC2-BA7B-383FFF32A59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FA2106D1-667A-4448-B0A8-97C69E6FE24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61159168-4E9F-47AB-BECD-A9DF05179EC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989C1756-9274-46CE-BE8E-59D85057893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F8BC17F0-9390-4799-B4CB-5599A5D53659}"/>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E2362888-5F01-420B-B84A-91C20980679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13C0B62B-F9A4-40FC-B321-FE79EDED9E2B}"/>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1DDA0B0-2085-4E2D-BAF3-C7891293C44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47B4A01-9799-463E-97DF-4EAAE3A04AF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21680F6-788F-4B8D-8DD7-14E8794B007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E9368C0C-50E2-4E7E-BED9-723BCE8F42C9}"/>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9432FCEB-35FC-48B5-8A2C-89081258CF28}"/>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3D92EFF0-C320-459E-B997-E4E16AC80FA0}"/>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BDB524F3-88C3-4A86-8AF6-DBB9ECFC8271}"/>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33D94651-E247-420E-B776-4C652DC97782}"/>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31C2742F-89D3-4C81-B616-BDA69F37EC97}"/>
            </a:ext>
          </a:extLst>
        </xdr:cNvPr>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BF08E46B-CAD5-48A5-A773-078227685455}"/>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F899D236-8011-4AD5-9F78-B5D31444EF9C}"/>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13BD5BCA-1667-47B3-95AC-C400FE9FDDF2}"/>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96AE3EC7-58AC-406C-91A9-26BF43562855}"/>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1A05F862-B0D1-4F14-94C2-764B4FA181A6}"/>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403A99B-496A-4F0C-9C6B-5D68E7F84CE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43E148-C2C8-4EFD-A087-214717AF51B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AA85A5-1C9C-4A9B-BC58-DFED380A3D4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24C2F0E-8BFD-4F50-A4D7-99227010214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FCD8843-120B-48B4-A6C4-1C01A2C9B5D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123829</xdr:rowOff>
    </xdr:from>
    <xdr:to>
      <xdr:col>55</xdr:col>
      <xdr:colOff>50800</xdr:colOff>
      <xdr:row>41</xdr:row>
      <xdr:rowOff>53979</xdr:rowOff>
    </xdr:to>
    <xdr:sp macro="" textlink="">
      <xdr:nvSpPr>
        <xdr:cNvPr id="130" name="楕円 129">
          <a:extLst>
            <a:ext uri="{FF2B5EF4-FFF2-40B4-BE49-F238E27FC236}">
              <a16:creationId xmlns:a16="http://schemas.microsoft.com/office/drawing/2014/main" id="{0998B0B7-A482-44C8-902D-E0058370EB74}"/>
            </a:ext>
          </a:extLst>
        </xdr:cNvPr>
        <xdr:cNvSpPr/>
      </xdr:nvSpPr>
      <xdr:spPr>
        <a:xfrm>
          <a:off x="10426700" y="698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102256</xdr:rowOff>
    </xdr:from>
    <xdr:ext cx="534377" cy="259045"/>
    <xdr:sp macro="" textlink="">
      <xdr:nvSpPr>
        <xdr:cNvPr id="131" name="【道路】&#10;一人当たり延長該当値テキスト">
          <a:extLst>
            <a:ext uri="{FF2B5EF4-FFF2-40B4-BE49-F238E27FC236}">
              <a16:creationId xmlns:a16="http://schemas.microsoft.com/office/drawing/2014/main" id="{DDBF4400-F362-4D3C-BFFA-F1AD4C741FA0}"/>
            </a:ext>
          </a:extLst>
        </xdr:cNvPr>
        <xdr:cNvSpPr txBox="1"/>
      </xdr:nvSpPr>
      <xdr:spPr>
        <a:xfrm>
          <a:off x="10515600" y="696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143814</xdr:rowOff>
    </xdr:from>
    <xdr:to>
      <xdr:col>50</xdr:col>
      <xdr:colOff>165100</xdr:colOff>
      <xdr:row>41</xdr:row>
      <xdr:rowOff>73964</xdr:rowOff>
    </xdr:to>
    <xdr:sp macro="" textlink="">
      <xdr:nvSpPr>
        <xdr:cNvPr id="132" name="楕円 131">
          <a:extLst>
            <a:ext uri="{FF2B5EF4-FFF2-40B4-BE49-F238E27FC236}">
              <a16:creationId xmlns:a16="http://schemas.microsoft.com/office/drawing/2014/main" id="{35A52C76-0A13-4DB5-9FBF-6CA90553A69E}"/>
            </a:ext>
          </a:extLst>
        </xdr:cNvPr>
        <xdr:cNvSpPr/>
      </xdr:nvSpPr>
      <xdr:spPr>
        <a:xfrm>
          <a:off x="9588500" y="700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3179</xdr:rowOff>
    </xdr:from>
    <xdr:to>
      <xdr:col>55</xdr:col>
      <xdr:colOff>0</xdr:colOff>
      <xdr:row>41</xdr:row>
      <xdr:rowOff>23164</xdr:rowOff>
    </xdr:to>
    <xdr:cxnSp macro="">
      <xdr:nvCxnSpPr>
        <xdr:cNvPr id="133" name="直線コネクタ 132">
          <a:extLst>
            <a:ext uri="{FF2B5EF4-FFF2-40B4-BE49-F238E27FC236}">
              <a16:creationId xmlns:a16="http://schemas.microsoft.com/office/drawing/2014/main" id="{808AF606-8BF8-4452-B510-6E14AFA5FBFC}"/>
            </a:ext>
          </a:extLst>
        </xdr:cNvPr>
        <xdr:cNvCxnSpPr/>
      </xdr:nvCxnSpPr>
      <xdr:spPr>
        <a:xfrm flipV="1">
          <a:off x="9639300" y="7032629"/>
          <a:ext cx="838200" cy="1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130556</xdr:rowOff>
    </xdr:from>
    <xdr:to>
      <xdr:col>46</xdr:col>
      <xdr:colOff>38100</xdr:colOff>
      <xdr:row>41</xdr:row>
      <xdr:rowOff>60706</xdr:rowOff>
    </xdr:to>
    <xdr:sp macro="" textlink="">
      <xdr:nvSpPr>
        <xdr:cNvPr id="134" name="楕円 133">
          <a:extLst>
            <a:ext uri="{FF2B5EF4-FFF2-40B4-BE49-F238E27FC236}">
              <a16:creationId xmlns:a16="http://schemas.microsoft.com/office/drawing/2014/main" id="{A00B7331-8EDE-4F97-8F66-9E3298AAE429}"/>
            </a:ext>
          </a:extLst>
        </xdr:cNvPr>
        <xdr:cNvSpPr/>
      </xdr:nvSpPr>
      <xdr:spPr>
        <a:xfrm>
          <a:off x="8699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9906</xdr:rowOff>
    </xdr:from>
    <xdr:to>
      <xdr:col>50</xdr:col>
      <xdr:colOff>114300</xdr:colOff>
      <xdr:row>41</xdr:row>
      <xdr:rowOff>23164</xdr:rowOff>
    </xdr:to>
    <xdr:cxnSp macro="">
      <xdr:nvCxnSpPr>
        <xdr:cNvPr id="135" name="直線コネクタ 134">
          <a:extLst>
            <a:ext uri="{FF2B5EF4-FFF2-40B4-BE49-F238E27FC236}">
              <a16:creationId xmlns:a16="http://schemas.microsoft.com/office/drawing/2014/main" id="{7667DCF8-D9B8-49CD-A7A7-C39B4F7C3FDA}"/>
            </a:ext>
          </a:extLst>
        </xdr:cNvPr>
        <xdr:cNvCxnSpPr/>
      </xdr:nvCxnSpPr>
      <xdr:spPr>
        <a:xfrm>
          <a:off x="8750300" y="7039356"/>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133462</xdr:rowOff>
    </xdr:from>
    <xdr:to>
      <xdr:col>41</xdr:col>
      <xdr:colOff>101600</xdr:colOff>
      <xdr:row>41</xdr:row>
      <xdr:rowOff>63612</xdr:rowOff>
    </xdr:to>
    <xdr:sp macro="" textlink="">
      <xdr:nvSpPr>
        <xdr:cNvPr id="136" name="楕円 135">
          <a:extLst>
            <a:ext uri="{FF2B5EF4-FFF2-40B4-BE49-F238E27FC236}">
              <a16:creationId xmlns:a16="http://schemas.microsoft.com/office/drawing/2014/main" id="{2C36D2DC-1940-4CD0-BF25-31019441C052}"/>
            </a:ext>
          </a:extLst>
        </xdr:cNvPr>
        <xdr:cNvSpPr/>
      </xdr:nvSpPr>
      <xdr:spPr>
        <a:xfrm>
          <a:off x="7810500" y="699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9906</xdr:rowOff>
    </xdr:from>
    <xdr:to>
      <xdr:col>45</xdr:col>
      <xdr:colOff>177800</xdr:colOff>
      <xdr:row>41</xdr:row>
      <xdr:rowOff>12812</xdr:rowOff>
    </xdr:to>
    <xdr:cxnSp macro="">
      <xdr:nvCxnSpPr>
        <xdr:cNvPr id="137" name="直線コネクタ 136">
          <a:extLst>
            <a:ext uri="{FF2B5EF4-FFF2-40B4-BE49-F238E27FC236}">
              <a16:creationId xmlns:a16="http://schemas.microsoft.com/office/drawing/2014/main" id="{BF1A64D6-14CB-4CE2-BEED-E04D96532014}"/>
            </a:ext>
          </a:extLst>
        </xdr:cNvPr>
        <xdr:cNvCxnSpPr/>
      </xdr:nvCxnSpPr>
      <xdr:spPr>
        <a:xfrm flipV="1">
          <a:off x="7861300" y="7039356"/>
          <a:ext cx="889000" cy="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137120</xdr:rowOff>
    </xdr:from>
    <xdr:to>
      <xdr:col>36</xdr:col>
      <xdr:colOff>165100</xdr:colOff>
      <xdr:row>41</xdr:row>
      <xdr:rowOff>67270</xdr:rowOff>
    </xdr:to>
    <xdr:sp macro="" textlink="">
      <xdr:nvSpPr>
        <xdr:cNvPr id="138" name="楕円 137">
          <a:extLst>
            <a:ext uri="{FF2B5EF4-FFF2-40B4-BE49-F238E27FC236}">
              <a16:creationId xmlns:a16="http://schemas.microsoft.com/office/drawing/2014/main" id="{7D50BC5D-5DE4-4D56-9594-796CFD0F69F1}"/>
            </a:ext>
          </a:extLst>
        </xdr:cNvPr>
        <xdr:cNvSpPr/>
      </xdr:nvSpPr>
      <xdr:spPr>
        <a:xfrm>
          <a:off x="6921500" y="699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12812</xdr:rowOff>
    </xdr:from>
    <xdr:to>
      <xdr:col>41</xdr:col>
      <xdr:colOff>50800</xdr:colOff>
      <xdr:row>41</xdr:row>
      <xdr:rowOff>16470</xdr:rowOff>
    </xdr:to>
    <xdr:cxnSp macro="">
      <xdr:nvCxnSpPr>
        <xdr:cNvPr id="139" name="直線コネクタ 138">
          <a:extLst>
            <a:ext uri="{FF2B5EF4-FFF2-40B4-BE49-F238E27FC236}">
              <a16:creationId xmlns:a16="http://schemas.microsoft.com/office/drawing/2014/main" id="{A1256979-3082-487F-8567-27BF7A68080A}"/>
            </a:ext>
          </a:extLst>
        </xdr:cNvPr>
        <xdr:cNvCxnSpPr/>
      </xdr:nvCxnSpPr>
      <xdr:spPr>
        <a:xfrm flipV="1">
          <a:off x="6972300" y="7042262"/>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A6658AAA-6DE8-49A7-B85D-05C7BAE00D01}"/>
            </a:ext>
          </a:extLst>
        </xdr:cNvPr>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FAB66FB6-5967-4F8C-89CD-87D092DA9CBA}"/>
            </a:ext>
          </a:extLst>
        </xdr:cNvPr>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85524A5A-5E75-477D-B511-16289F6F3F7B}"/>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F9EF26EC-A56F-4AEA-9F12-32BFFA1EC2A7}"/>
            </a:ext>
          </a:extLst>
        </xdr:cNvPr>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65091</xdr:rowOff>
    </xdr:from>
    <xdr:ext cx="534377" cy="259045"/>
    <xdr:sp macro="" textlink="">
      <xdr:nvSpPr>
        <xdr:cNvPr id="144" name="n_1mainValue【道路】&#10;一人当たり延長">
          <a:extLst>
            <a:ext uri="{FF2B5EF4-FFF2-40B4-BE49-F238E27FC236}">
              <a16:creationId xmlns:a16="http://schemas.microsoft.com/office/drawing/2014/main" id="{9A516641-A276-4BAB-9ADC-9CF2FC90CA87}"/>
            </a:ext>
          </a:extLst>
        </xdr:cNvPr>
        <xdr:cNvSpPr txBox="1"/>
      </xdr:nvSpPr>
      <xdr:spPr>
        <a:xfrm>
          <a:off x="9359411" y="709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51833</xdr:rowOff>
    </xdr:from>
    <xdr:ext cx="534377" cy="259045"/>
    <xdr:sp macro="" textlink="">
      <xdr:nvSpPr>
        <xdr:cNvPr id="145" name="n_2mainValue【道路】&#10;一人当たり延長">
          <a:extLst>
            <a:ext uri="{FF2B5EF4-FFF2-40B4-BE49-F238E27FC236}">
              <a16:creationId xmlns:a16="http://schemas.microsoft.com/office/drawing/2014/main" id="{5C0EFE69-F4D5-4611-8C7D-EB203A7E058B}"/>
            </a:ext>
          </a:extLst>
        </xdr:cNvPr>
        <xdr:cNvSpPr txBox="1"/>
      </xdr:nvSpPr>
      <xdr:spPr>
        <a:xfrm>
          <a:off x="8483111" y="708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54739</xdr:rowOff>
    </xdr:from>
    <xdr:ext cx="534377" cy="259045"/>
    <xdr:sp macro="" textlink="">
      <xdr:nvSpPr>
        <xdr:cNvPr id="146" name="n_3mainValue【道路】&#10;一人当たり延長">
          <a:extLst>
            <a:ext uri="{FF2B5EF4-FFF2-40B4-BE49-F238E27FC236}">
              <a16:creationId xmlns:a16="http://schemas.microsoft.com/office/drawing/2014/main" id="{E59AB03B-222F-47B6-BEEE-580BA23C55D0}"/>
            </a:ext>
          </a:extLst>
        </xdr:cNvPr>
        <xdr:cNvSpPr txBox="1"/>
      </xdr:nvSpPr>
      <xdr:spPr>
        <a:xfrm>
          <a:off x="7594111" y="708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58397</xdr:rowOff>
    </xdr:from>
    <xdr:ext cx="534377" cy="259045"/>
    <xdr:sp macro="" textlink="">
      <xdr:nvSpPr>
        <xdr:cNvPr id="147" name="n_4mainValue【道路】&#10;一人当たり延長">
          <a:extLst>
            <a:ext uri="{FF2B5EF4-FFF2-40B4-BE49-F238E27FC236}">
              <a16:creationId xmlns:a16="http://schemas.microsoft.com/office/drawing/2014/main" id="{3A8139E0-CDE6-4392-A05A-6BE01598D4C6}"/>
            </a:ext>
          </a:extLst>
        </xdr:cNvPr>
        <xdr:cNvSpPr txBox="1"/>
      </xdr:nvSpPr>
      <xdr:spPr>
        <a:xfrm>
          <a:off x="6705111" y="708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7EF1F98-9FBC-43A7-9772-AC171F1BE9B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E1663B5-B59F-4BAA-B8FC-B5730A5920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397FA9B-30CE-4E88-8AED-35E97549B7C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3E122D4-01A0-48DE-A972-CB2C86897C7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D8318CB-9E34-4B9B-ADD6-FE226BA3649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892B44F-DDFC-4FC2-A634-D7432BB6D46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5460FE9-4AC8-41B8-8B9A-0B87EFD30EC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C4CEF6B-0230-4C52-BBF6-5C1BC8D475A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5862363-6820-4AE7-8C3A-BA272FC57B2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1D69575-C379-4479-B907-D70A7E90B49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FE5EDA8-85C5-4F2E-9DDC-B15AB7FED1B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B44AC0E9-5EF8-4247-B14B-B3918ECE738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DBE42215-1C5F-4D8A-9E8C-1686937BC1D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685668F9-A49A-49FC-B587-9A4A02BA223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DAD3DBB-F500-4470-A8B5-2F52A644DA7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60087AE-898A-4FA8-848D-850B685A29D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D595B8CC-1777-4E58-B2C6-A51147E8BEF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9703A25-7F27-4BFD-BBBC-264433C168F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534FAA26-DBEA-4B56-B04B-FEC999F16EB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7B7959DA-1097-4204-8EB5-8A97F0CC2DD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E9BFC6DB-27E1-496F-AF92-B28D8E5C4AB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F54E6B5-C523-4479-9DA2-C7CCCB453DB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ADF52B83-F7E8-4DAF-80BD-AA659B3B234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488108F9-D80D-475B-8B07-B2311C2D863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473761BE-9EA1-49AF-B47D-DCDB573E857D}"/>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4710D0CA-8B90-4341-A4BA-86361A9381A4}"/>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04CF241B-9DA7-49D9-BBE9-46FEF1DF612C}"/>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F3E1AFC6-2968-4DA8-9897-A1F8CE99C89D}"/>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38AC3DD5-A1C5-4574-A9E1-447B6B1411A5}"/>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F90B44F-6D59-4366-B528-71F9E1021F40}"/>
            </a:ext>
          </a:extLst>
        </xdr:cNvPr>
        <xdr:cNvSpPr txBox="1"/>
      </xdr:nvSpPr>
      <xdr:spPr>
        <a:xfrm>
          <a:off x="4673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1D6E3C31-12AF-4702-ACA1-03176142FC10}"/>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1E8F0EB7-6583-4FF4-9335-09B4A74E07B9}"/>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F91D7FC8-B571-4620-88D0-71F44CB27CF0}"/>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03E47EE7-F3C1-40E7-9390-6DE46C664F76}"/>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CB601318-A6C6-43A9-89D7-CC32E89AE5C6}"/>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349524A-8CD6-4F38-BD9F-FF7F6D478E7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7728F17-7AF5-4672-A7E8-059DB29528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A7FDC38-917A-48AE-9A47-45E6F91EEE4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4B25AD1-803C-4323-916B-9F89EE388FC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F8B848B-805C-4F52-B82E-0E6C9F45F75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8" name="楕円 187">
          <a:extLst>
            <a:ext uri="{FF2B5EF4-FFF2-40B4-BE49-F238E27FC236}">
              <a16:creationId xmlns:a16="http://schemas.microsoft.com/office/drawing/2014/main" id="{8BA6BCAC-36BD-41EE-ABCC-06240D879715}"/>
            </a:ext>
          </a:extLst>
        </xdr:cNvPr>
        <xdr:cNvSpPr/>
      </xdr:nvSpPr>
      <xdr:spPr>
        <a:xfrm>
          <a:off x="4584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144797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5A4E6B5-1F18-40CF-9407-43E078ADEE7E}"/>
            </a:ext>
          </a:extLst>
        </xdr:cNvPr>
        <xdr:cNvSpPr txBox="1"/>
      </xdr:nvSpPr>
      <xdr:spPr>
        <a:xfrm>
          <a:off x="4673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90" name="楕円 189">
          <a:extLst>
            <a:ext uri="{FF2B5EF4-FFF2-40B4-BE49-F238E27FC236}">
              <a16:creationId xmlns:a16="http://schemas.microsoft.com/office/drawing/2014/main" id="{D9C26FFA-58DA-4750-80F4-3704669F54A5}"/>
            </a:ext>
          </a:extLst>
        </xdr:cNvPr>
        <xdr:cNvSpPr/>
      </xdr:nvSpPr>
      <xdr:spPr>
        <a:xfrm>
          <a:off x="3746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45720</xdr:rowOff>
    </xdr:to>
    <xdr:cxnSp macro="">
      <xdr:nvCxnSpPr>
        <xdr:cNvPr id="191" name="直線コネクタ 190">
          <a:extLst>
            <a:ext uri="{FF2B5EF4-FFF2-40B4-BE49-F238E27FC236}">
              <a16:creationId xmlns:a16="http://schemas.microsoft.com/office/drawing/2014/main" id="{D4600990-7126-4DCA-9EB9-BE66B4CC5A74}"/>
            </a:ext>
          </a:extLst>
        </xdr:cNvPr>
        <xdr:cNvCxnSpPr/>
      </xdr:nvCxnSpPr>
      <xdr:spPr>
        <a:xfrm>
          <a:off x="3797300" y="1047369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105410</xdr:rowOff>
    </xdr:from>
    <xdr:to>
      <xdr:col>15</xdr:col>
      <xdr:colOff>101600</xdr:colOff>
      <xdr:row>61</xdr:row>
      <xdr:rowOff>35560</xdr:rowOff>
    </xdr:to>
    <xdr:sp macro="" textlink="">
      <xdr:nvSpPr>
        <xdr:cNvPr id="192" name="楕円 191">
          <a:extLst>
            <a:ext uri="{FF2B5EF4-FFF2-40B4-BE49-F238E27FC236}">
              <a16:creationId xmlns:a16="http://schemas.microsoft.com/office/drawing/2014/main" id="{3B4F1F22-2705-4D0A-ADD4-4669A8A84951}"/>
            </a:ext>
          </a:extLst>
        </xdr:cNvPr>
        <xdr:cNvSpPr/>
      </xdr:nvSpPr>
      <xdr:spPr>
        <a:xfrm>
          <a:off x="2857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156210</xdr:rowOff>
    </xdr:from>
    <xdr:to>
      <xdr:col>19</xdr:col>
      <xdr:colOff>177800</xdr:colOff>
      <xdr:row>61</xdr:row>
      <xdr:rowOff>15240</xdr:rowOff>
    </xdr:to>
    <xdr:cxnSp macro="">
      <xdr:nvCxnSpPr>
        <xdr:cNvPr id="193" name="直線コネクタ 192">
          <a:extLst>
            <a:ext uri="{FF2B5EF4-FFF2-40B4-BE49-F238E27FC236}">
              <a16:creationId xmlns:a16="http://schemas.microsoft.com/office/drawing/2014/main" id="{B1203425-0426-4DAF-9417-19AE9A574C08}"/>
            </a:ext>
          </a:extLst>
        </xdr:cNvPr>
        <xdr:cNvCxnSpPr/>
      </xdr:nvCxnSpPr>
      <xdr:spPr>
        <a:xfrm>
          <a:off x="2908300" y="104432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73025</xdr:rowOff>
    </xdr:from>
    <xdr:to>
      <xdr:col>10</xdr:col>
      <xdr:colOff>165100</xdr:colOff>
      <xdr:row>61</xdr:row>
      <xdr:rowOff>3175</xdr:rowOff>
    </xdr:to>
    <xdr:sp macro="" textlink="">
      <xdr:nvSpPr>
        <xdr:cNvPr id="194" name="楕円 193">
          <a:extLst>
            <a:ext uri="{FF2B5EF4-FFF2-40B4-BE49-F238E27FC236}">
              <a16:creationId xmlns:a16="http://schemas.microsoft.com/office/drawing/2014/main" id="{84674527-08F9-49E9-834C-13EBE6504263}"/>
            </a:ext>
          </a:extLst>
        </xdr:cNvPr>
        <xdr:cNvSpPr/>
      </xdr:nvSpPr>
      <xdr:spPr>
        <a:xfrm>
          <a:off x="196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123825</xdr:rowOff>
    </xdr:from>
    <xdr:to>
      <xdr:col>15</xdr:col>
      <xdr:colOff>50800</xdr:colOff>
      <xdr:row>60</xdr:row>
      <xdr:rowOff>156210</xdr:rowOff>
    </xdr:to>
    <xdr:cxnSp macro="">
      <xdr:nvCxnSpPr>
        <xdr:cNvPr id="195" name="直線コネクタ 194">
          <a:extLst>
            <a:ext uri="{FF2B5EF4-FFF2-40B4-BE49-F238E27FC236}">
              <a16:creationId xmlns:a16="http://schemas.microsoft.com/office/drawing/2014/main" id="{1CBCDE8D-D122-4B16-8CEB-86A531371796}"/>
            </a:ext>
          </a:extLst>
        </xdr:cNvPr>
        <xdr:cNvCxnSpPr/>
      </xdr:nvCxnSpPr>
      <xdr:spPr>
        <a:xfrm>
          <a:off x="2019300" y="104108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42545</xdr:rowOff>
    </xdr:from>
    <xdr:to>
      <xdr:col>6</xdr:col>
      <xdr:colOff>38100</xdr:colOff>
      <xdr:row>60</xdr:row>
      <xdr:rowOff>144145</xdr:rowOff>
    </xdr:to>
    <xdr:sp macro="" textlink="">
      <xdr:nvSpPr>
        <xdr:cNvPr id="196" name="楕円 195">
          <a:extLst>
            <a:ext uri="{FF2B5EF4-FFF2-40B4-BE49-F238E27FC236}">
              <a16:creationId xmlns:a16="http://schemas.microsoft.com/office/drawing/2014/main" id="{EBB1F7AF-CBA1-4179-ADD3-3CC854B14CB2}"/>
            </a:ext>
          </a:extLst>
        </xdr:cNvPr>
        <xdr:cNvSpPr/>
      </xdr:nvSpPr>
      <xdr:spPr>
        <a:xfrm>
          <a:off x="1079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93345</xdr:rowOff>
    </xdr:from>
    <xdr:to>
      <xdr:col>10</xdr:col>
      <xdr:colOff>114300</xdr:colOff>
      <xdr:row>60</xdr:row>
      <xdr:rowOff>123825</xdr:rowOff>
    </xdr:to>
    <xdr:cxnSp macro="">
      <xdr:nvCxnSpPr>
        <xdr:cNvPr id="197" name="直線コネクタ 196">
          <a:extLst>
            <a:ext uri="{FF2B5EF4-FFF2-40B4-BE49-F238E27FC236}">
              <a16:creationId xmlns:a16="http://schemas.microsoft.com/office/drawing/2014/main" id="{4FEB410A-7770-425F-8ADD-60B1E3559691}"/>
            </a:ext>
          </a:extLst>
        </xdr:cNvPr>
        <xdr:cNvCxnSpPr/>
      </xdr:nvCxnSpPr>
      <xdr:spPr>
        <a:xfrm>
          <a:off x="1130300" y="103803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5827AC7-58E0-4D9D-AF33-575F5649FBE9}"/>
            </a:ext>
          </a:extLst>
        </xdr:cNvPr>
        <xdr:cNvSpPr txBox="1"/>
      </xdr:nvSpPr>
      <xdr:spPr>
        <a:xfrm>
          <a:off x="3582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A9B8D05-64C1-427D-84CD-C958E9E25BBA}"/>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334AEAD-5AF0-418B-A752-62CB77102FA6}"/>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032DA45-428A-4C91-B96E-C799BAE0BDC8}"/>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FEAE7F0F-5504-4056-AC66-23DFBBEA07EB}"/>
            </a:ext>
          </a:extLst>
        </xdr:cNvPr>
        <xdr:cNvSpPr txBox="1"/>
      </xdr:nvSpPr>
      <xdr:spPr>
        <a:xfrm>
          <a:off x="35820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26687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C36B9A3-7FB8-45A4-8335-3E439D5ADF03}"/>
            </a:ext>
          </a:extLst>
        </xdr:cNvPr>
        <xdr:cNvSpPr txBox="1"/>
      </xdr:nvSpPr>
      <xdr:spPr>
        <a:xfrm>
          <a:off x="2705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165752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1B27411A-9435-4D04-9DAE-45387F2480B7}"/>
            </a:ext>
          </a:extLst>
        </xdr:cNvPr>
        <xdr:cNvSpPr txBox="1"/>
      </xdr:nvSpPr>
      <xdr:spPr>
        <a:xfrm>
          <a:off x="1816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135272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9EDCEFD7-9271-4A92-BA93-7DCDB1EFA460}"/>
            </a:ext>
          </a:extLst>
        </xdr:cNvPr>
        <xdr:cNvSpPr txBox="1"/>
      </xdr:nvSpPr>
      <xdr:spPr>
        <a:xfrm>
          <a:off x="927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E0C6FB3-7B60-430E-91C8-8696A448131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0E5313C-FD1C-483A-9F65-15C6B6E983D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F6A82EB-78DE-4E09-A165-614646B26E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9038084-0C08-4630-9078-8D08309A382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8524B53-A6FD-404B-9D23-9A9900395F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00892DF-3348-4E10-BAC8-63FEA6E1DC3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6F041F1-7B18-4DF1-8619-873D2FDEBA0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C744990-1B7B-43D7-A025-77531CB7DB7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FB9D338-FE6E-4419-AA24-5E1F80C944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B9FFAA9-ADF5-473B-BEB3-34BAB547C3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148C2495-BCC6-446C-B97D-197D748C88F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52863D4B-532E-4987-B3BB-30F67E1A9A0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B957745-887E-4563-A263-A01AD43AAF7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113F7FA5-0B0E-4DC9-9CA8-1B5CA61AC7BA}"/>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680C7234-38AF-480A-B32E-2F40C754EA3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8238F48F-AC25-46C8-BD1F-BD45B7ADA1A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52768797-090C-4335-A4D1-7B89FD91575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3CE0C2B6-524E-46FA-B725-A00B998C6B9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E0A8B2A4-3DC5-4991-BBD5-004052272EE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5B103EE2-D044-4DC7-BFF3-7BADF3BC158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0E12B9C-E9BA-4B73-AD55-01B9CA9A2D1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6B60061F-4FF2-45D1-B561-E11BF4DE211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E42F22E-546E-424F-A3E5-48D00A001E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F9C4D292-EE26-465A-84E3-C3EA418C5148}"/>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474A7315-6AE8-4521-819C-C186C442AC50}"/>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150266A3-6D7F-4D5C-85A6-E090D1E4EB83}"/>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1B64EA7C-E81C-442A-B1C6-E79E2B487A97}"/>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B4CB1C96-2802-4C57-B260-08DF202E9AAF}"/>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8F8ED6E2-0A89-4225-A0BA-005AF162C119}"/>
            </a:ext>
          </a:extLst>
        </xdr:cNvPr>
        <xdr:cNvSpPr txBox="1"/>
      </xdr:nvSpPr>
      <xdr:spPr>
        <a:xfrm>
          <a:off x="10515600" y="10496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3BC8533F-9306-4E45-8BFA-B7E71B6A32F9}"/>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804EDAF7-AFC6-41A1-905E-BA295B438E5E}"/>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D8D0E923-7819-4092-88EE-F167FDBE7426}"/>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C6C718FE-0ACE-4744-88CB-BDD38F66DA4D}"/>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B762BCF7-F0CD-483D-9D9B-007AAF6A20D8}"/>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970B3C0-B751-41B2-A657-0E77C4440E3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0D45BF4-BD2C-4810-A991-DC127D27130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0C6CFF8-A8E7-4C05-9E87-15E9B71061D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0A8B344-DD3E-407A-BED4-2A09FBE1C95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4F330F6-FC1B-4DB5-A5EA-B7B8CD48045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168355</xdr:rowOff>
    </xdr:from>
    <xdr:to>
      <xdr:col>55</xdr:col>
      <xdr:colOff>50800</xdr:colOff>
      <xdr:row>63</xdr:row>
      <xdr:rowOff>98505</xdr:rowOff>
    </xdr:to>
    <xdr:sp macro="" textlink="">
      <xdr:nvSpPr>
        <xdr:cNvPr id="245" name="楕円 244">
          <a:extLst>
            <a:ext uri="{FF2B5EF4-FFF2-40B4-BE49-F238E27FC236}">
              <a16:creationId xmlns:a16="http://schemas.microsoft.com/office/drawing/2014/main" id="{A5DA84DD-0D0B-47EE-A558-9FA072A5B1CB}"/>
            </a:ext>
          </a:extLst>
        </xdr:cNvPr>
        <xdr:cNvSpPr/>
      </xdr:nvSpPr>
      <xdr:spPr>
        <a:xfrm>
          <a:off x="10426700" y="1079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146782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6BB76C01-2B1A-4290-B00E-030D7771BD12}"/>
            </a:ext>
          </a:extLst>
        </xdr:cNvPr>
        <xdr:cNvSpPr txBox="1"/>
      </xdr:nvSpPr>
      <xdr:spPr>
        <a:xfrm>
          <a:off x="10515600" y="10776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171301</xdr:rowOff>
    </xdr:from>
    <xdr:to>
      <xdr:col>50</xdr:col>
      <xdr:colOff>165100</xdr:colOff>
      <xdr:row>63</xdr:row>
      <xdr:rowOff>101451</xdr:rowOff>
    </xdr:to>
    <xdr:sp macro="" textlink="">
      <xdr:nvSpPr>
        <xdr:cNvPr id="247" name="楕円 246">
          <a:extLst>
            <a:ext uri="{FF2B5EF4-FFF2-40B4-BE49-F238E27FC236}">
              <a16:creationId xmlns:a16="http://schemas.microsoft.com/office/drawing/2014/main" id="{D560530F-4561-459D-BA67-E98B0AF8E4A2}"/>
            </a:ext>
          </a:extLst>
        </xdr:cNvPr>
        <xdr:cNvSpPr/>
      </xdr:nvSpPr>
      <xdr:spPr>
        <a:xfrm>
          <a:off x="9588500" y="1080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47705</xdr:rowOff>
    </xdr:from>
    <xdr:to>
      <xdr:col>55</xdr:col>
      <xdr:colOff>0</xdr:colOff>
      <xdr:row>63</xdr:row>
      <xdr:rowOff>50651</xdr:rowOff>
    </xdr:to>
    <xdr:cxnSp macro="">
      <xdr:nvCxnSpPr>
        <xdr:cNvPr id="248" name="直線コネクタ 247">
          <a:extLst>
            <a:ext uri="{FF2B5EF4-FFF2-40B4-BE49-F238E27FC236}">
              <a16:creationId xmlns:a16="http://schemas.microsoft.com/office/drawing/2014/main" id="{D1A6566B-381D-43F6-A961-83408ED7ADAF}"/>
            </a:ext>
          </a:extLst>
        </xdr:cNvPr>
        <xdr:cNvCxnSpPr/>
      </xdr:nvCxnSpPr>
      <xdr:spPr>
        <a:xfrm flipV="1">
          <a:off x="9639300" y="10849055"/>
          <a:ext cx="838200" cy="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2060</xdr:rowOff>
    </xdr:from>
    <xdr:to>
      <xdr:col>46</xdr:col>
      <xdr:colOff>38100</xdr:colOff>
      <xdr:row>63</xdr:row>
      <xdr:rowOff>103660</xdr:rowOff>
    </xdr:to>
    <xdr:sp macro="" textlink="">
      <xdr:nvSpPr>
        <xdr:cNvPr id="249" name="楕円 248">
          <a:extLst>
            <a:ext uri="{FF2B5EF4-FFF2-40B4-BE49-F238E27FC236}">
              <a16:creationId xmlns:a16="http://schemas.microsoft.com/office/drawing/2014/main" id="{3DE020C0-AB7F-46E2-9D62-FE0A109EE9D4}"/>
            </a:ext>
          </a:extLst>
        </xdr:cNvPr>
        <xdr:cNvSpPr/>
      </xdr:nvSpPr>
      <xdr:spPr>
        <a:xfrm>
          <a:off x="8699500" y="1080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50651</xdr:rowOff>
    </xdr:from>
    <xdr:to>
      <xdr:col>50</xdr:col>
      <xdr:colOff>114300</xdr:colOff>
      <xdr:row>63</xdr:row>
      <xdr:rowOff>52860</xdr:rowOff>
    </xdr:to>
    <xdr:cxnSp macro="">
      <xdr:nvCxnSpPr>
        <xdr:cNvPr id="250" name="直線コネクタ 249">
          <a:extLst>
            <a:ext uri="{FF2B5EF4-FFF2-40B4-BE49-F238E27FC236}">
              <a16:creationId xmlns:a16="http://schemas.microsoft.com/office/drawing/2014/main" id="{BA086F24-495B-49BF-94B5-E7540CB3A514}"/>
            </a:ext>
          </a:extLst>
        </xdr:cNvPr>
        <xdr:cNvCxnSpPr/>
      </xdr:nvCxnSpPr>
      <xdr:spPr>
        <a:xfrm flipV="1">
          <a:off x="8750300" y="10852001"/>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4287</xdr:rowOff>
    </xdr:from>
    <xdr:to>
      <xdr:col>41</xdr:col>
      <xdr:colOff>101600</xdr:colOff>
      <xdr:row>63</xdr:row>
      <xdr:rowOff>105887</xdr:rowOff>
    </xdr:to>
    <xdr:sp macro="" textlink="">
      <xdr:nvSpPr>
        <xdr:cNvPr id="251" name="楕円 250">
          <a:extLst>
            <a:ext uri="{FF2B5EF4-FFF2-40B4-BE49-F238E27FC236}">
              <a16:creationId xmlns:a16="http://schemas.microsoft.com/office/drawing/2014/main" id="{DF2648C8-634C-4A05-8C2C-7E0CA1F90800}"/>
            </a:ext>
          </a:extLst>
        </xdr:cNvPr>
        <xdr:cNvSpPr/>
      </xdr:nvSpPr>
      <xdr:spPr>
        <a:xfrm>
          <a:off x="7810500" y="108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52860</xdr:rowOff>
    </xdr:from>
    <xdr:to>
      <xdr:col>45</xdr:col>
      <xdr:colOff>177800</xdr:colOff>
      <xdr:row>63</xdr:row>
      <xdr:rowOff>55087</xdr:rowOff>
    </xdr:to>
    <xdr:cxnSp macro="">
      <xdr:nvCxnSpPr>
        <xdr:cNvPr id="252" name="直線コネクタ 251">
          <a:extLst>
            <a:ext uri="{FF2B5EF4-FFF2-40B4-BE49-F238E27FC236}">
              <a16:creationId xmlns:a16="http://schemas.microsoft.com/office/drawing/2014/main" id="{DA7B1055-FDE2-4FD6-8C1B-77C57509A4EC}"/>
            </a:ext>
          </a:extLst>
        </xdr:cNvPr>
        <xdr:cNvCxnSpPr/>
      </xdr:nvCxnSpPr>
      <xdr:spPr>
        <a:xfrm flipV="1">
          <a:off x="7861300" y="10854210"/>
          <a:ext cx="889000" cy="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7088</xdr:rowOff>
    </xdr:from>
    <xdr:to>
      <xdr:col>36</xdr:col>
      <xdr:colOff>165100</xdr:colOff>
      <xdr:row>63</xdr:row>
      <xdr:rowOff>108688</xdr:rowOff>
    </xdr:to>
    <xdr:sp macro="" textlink="">
      <xdr:nvSpPr>
        <xdr:cNvPr id="253" name="楕円 252">
          <a:extLst>
            <a:ext uri="{FF2B5EF4-FFF2-40B4-BE49-F238E27FC236}">
              <a16:creationId xmlns:a16="http://schemas.microsoft.com/office/drawing/2014/main" id="{98A3F76E-3F49-4D38-9A93-9B0FDDE4B8AF}"/>
            </a:ext>
          </a:extLst>
        </xdr:cNvPr>
        <xdr:cNvSpPr/>
      </xdr:nvSpPr>
      <xdr:spPr>
        <a:xfrm>
          <a:off x="6921500" y="1080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55087</xdr:rowOff>
    </xdr:from>
    <xdr:to>
      <xdr:col>41</xdr:col>
      <xdr:colOff>50800</xdr:colOff>
      <xdr:row>63</xdr:row>
      <xdr:rowOff>57888</xdr:rowOff>
    </xdr:to>
    <xdr:cxnSp macro="">
      <xdr:nvCxnSpPr>
        <xdr:cNvPr id="254" name="直線コネクタ 253">
          <a:extLst>
            <a:ext uri="{FF2B5EF4-FFF2-40B4-BE49-F238E27FC236}">
              <a16:creationId xmlns:a16="http://schemas.microsoft.com/office/drawing/2014/main" id="{AACCF5DD-5A0C-45C8-A890-687531CCC48A}"/>
            </a:ext>
          </a:extLst>
        </xdr:cNvPr>
        <xdr:cNvCxnSpPr/>
      </xdr:nvCxnSpPr>
      <xdr:spPr>
        <a:xfrm flipV="1">
          <a:off x="6972300" y="10856437"/>
          <a:ext cx="8890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92B37F2B-5508-43E2-9974-4B9CFB872B2D}"/>
            </a:ext>
          </a:extLst>
        </xdr:cNvPr>
        <xdr:cNvSpPr txBox="1"/>
      </xdr:nvSpPr>
      <xdr:spPr>
        <a:xfrm>
          <a:off x="9327095" y="104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6A2CAE91-3A1A-4FA3-A7D8-04518BA71D7A}"/>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58112195-28FF-4E1D-A2C4-E5E2F3AA3CDE}"/>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7F34F9CA-B81E-4FBE-B9E5-8C5B35165244}"/>
            </a:ext>
          </a:extLst>
        </xdr:cNvPr>
        <xdr:cNvSpPr txBox="1"/>
      </xdr:nvSpPr>
      <xdr:spPr>
        <a:xfrm>
          <a:off x="6672795" y="1040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92578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F9AEA6BF-7EB6-4D4D-9654-036B9D6625DB}"/>
            </a:ext>
          </a:extLst>
        </xdr:cNvPr>
        <xdr:cNvSpPr txBox="1"/>
      </xdr:nvSpPr>
      <xdr:spPr>
        <a:xfrm>
          <a:off x="9327095" y="1089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94787</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15F83813-DDBD-41E3-A0B9-C814D22D77A9}"/>
            </a:ext>
          </a:extLst>
        </xdr:cNvPr>
        <xdr:cNvSpPr txBox="1"/>
      </xdr:nvSpPr>
      <xdr:spPr>
        <a:xfrm>
          <a:off x="8450795" y="10896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97014</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A897C9DE-2F62-4E70-BE1E-34C59B2BC1F1}"/>
            </a:ext>
          </a:extLst>
        </xdr:cNvPr>
        <xdr:cNvSpPr txBox="1"/>
      </xdr:nvSpPr>
      <xdr:spPr>
        <a:xfrm>
          <a:off x="7561795" y="10898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99815</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24CDA039-4D8E-495D-A39B-2425DC9DF59C}"/>
            </a:ext>
          </a:extLst>
        </xdr:cNvPr>
        <xdr:cNvSpPr txBox="1"/>
      </xdr:nvSpPr>
      <xdr:spPr>
        <a:xfrm>
          <a:off x="6672795" y="1090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F089CFE-B301-4DD2-BE0D-2DCCFAF3F2E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52C4CD91-2347-4152-BF1A-D31016250F1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563B4DA-D5E4-4C05-B891-E0831BDD650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C19CC03-1FFA-4E3D-A3FF-50CB4701406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BB910B5E-BBF1-4EAC-BFD9-06FDA08B960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AA4C494-4115-4D8C-9F58-6A72F578895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2E72006-DA36-472B-B17F-EF71D92BA8D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CDA617C-0F78-43EE-9109-E0F23FC4611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F692029-E9FD-4FF4-8D4E-907444D6EA6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743F2C9-0592-42BB-AC2B-795C17A9E0E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42E40FE-E430-4161-BECF-3C041A859DA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20F222B6-AF26-4834-8437-D978E2AD526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8EB4DD7B-D1EC-4A44-A9BD-37BA8E913F6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9F94E0E7-CD0D-4F32-A7D1-36B37A7BC64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8144F777-5F38-42E8-BF93-2C9B60E1597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C0F5A49D-DFC5-4A07-BF07-8BB5B9513B4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A14B37DB-BA3F-490D-858D-C41C4690E59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A4116B08-89EB-4DC2-86B4-310D8A06831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DB487997-CEE3-4493-A704-B7339E68D6B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519B49E1-3159-4FBA-8B10-64E4883197E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91735C34-B004-45C1-8C36-A12B7B50765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7872DD2-BE6F-4F44-86F3-0958BA1DF68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E5C9C4-C7FC-45C2-8A28-37F48BB7CCF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FFD1DE9F-4A66-4025-9A4F-B9C38FAD6D8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D87CB09D-F792-424C-A8B8-55D6CAAE5AFE}"/>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E182E3E8-3FE2-4B30-BD2C-BE811221B40E}"/>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DA9ADB5B-46F7-48B3-A027-FA98B27EBA70}"/>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E1BA765A-777E-4EF7-99B3-5C296B0CCC4A}"/>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FF89E88E-CAA9-47E3-B2DD-CD0BFDFD1B76}"/>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B18B655E-66DE-4505-A7F5-2FD27A0CEB69}"/>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B859A94B-8AD7-424F-99BD-17AF0138F9C4}"/>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A3A351BF-4CAF-4E6A-A8CC-AD1C4E33FA45}"/>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7AF6EFBE-58B4-4ECD-A6DF-27F68BBCE469}"/>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19A6A8B7-66F8-447D-ACD4-6726E14CE62C}"/>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EB503AD6-258E-42A5-9E66-31CA96335269}"/>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7205CE8-3E37-4D8F-9BB4-81277CE5E2C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DDF11C1-883A-4DB8-9ABB-DE03535073C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5B4CB7E-670B-44AF-86CD-BF9268B00EC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1BB118B-4739-4B65-9831-7A82207C91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611C5F3-23CB-46B2-BC23-9BFFDCAFDF6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95886</xdr:rowOff>
    </xdr:from>
    <xdr:to>
      <xdr:col>24</xdr:col>
      <xdr:colOff>114300</xdr:colOff>
      <xdr:row>84</xdr:row>
      <xdr:rowOff>26036</xdr:rowOff>
    </xdr:to>
    <xdr:sp macro="" textlink="">
      <xdr:nvSpPr>
        <xdr:cNvPr id="303" name="楕円 302">
          <a:extLst>
            <a:ext uri="{FF2B5EF4-FFF2-40B4-BE49-F238E27FC236}">
              <a16:creationId xmlns:a16="http://schemas.microsoft.com/office/drawing/2014/main" id="{89056B0B-BD09-4105-8A3E-AA2E021ADA5D}"/>
            </a:ext>
          </a:extLst>
        </xdr:cNvPr>
        <xdr:cNvSpPr/>
      </xdr:nvSpPr>
      <xdr:spPr>
        <a:xfrm>
          <a:off x="45847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74313</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E43A3B1-DAC2-4D1F-96F9-9B257547652E}"/>
            </a:ext>
          </a:extLst>
        </xdr:cNvPr>
        <xdr:cNvSpPr txBox="1"/>
      </xdr:nvSpPr>
      <xdr:spPr>
        <a:xfrm>
          <a:off x="4673600"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63500</xdr:rowOff>
    </xdr:from>
    <xdr:to>
      <xdr:col>20</xdr:col>
      <xdr:colOff>38100</xdr:colOff>
      <xdr:row>83</xdr:row>
      <xdr:rowOff>165100</xdr:rowOff>
    </xdr:to>
    <xdr:sp macro="" textlink="">
      <xdr:nvSpPr>
        <xdr:cNvPr id="305" name="楕円 304">
          <a:extLst>
            <a:ext uri="{FF2B5EF4-FFF2-40B4-BE49-F238E27FC236}">
              <a16:creationId xmlns:a16="http://schemas.microsoft.com/office/drawing/2014/main" id="{600FF11D-FF7E-4335-84DF-843E60BFFE87}"/>
            </a:ext>
          </a:extLst>
        </xdr:cNvPr>
        <xdr:cNvSpPr/>
      </xdr:nvSpPr>
      <xdr:spPr>
        <a:xfrm>
          <a:off x="3746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114300</xdr:rowOff>
    </xdr:from>
    <xdr:to>
      <xdr:col>24</xdr:col>
      <xdr:colOff>63500</xdr:colOff>
      <xdr:row>83</xdr:row>
      <xdr:rowOff>146686</xdr:rowOff>
    </xdr:to>
    <xdr:cxnSp macro="">
      <xdr:nvCxnSpPr>
        <xdr:cNvPr id="306" name="直線コネクタ 305">
          <a:extLst>
            <a:ext uri="{FF2B5EF4-FFF2-40B4-BE49-F238E27FC236}">
              <a16:creationId xmlns:a16="http://schemas.microsoft.com/office/drawing/2014/main" id="{E0B034E6-21F2-4820-A0AA-7D1386F686FA}"/>
            </a:ext>
          </a:extLst>
        </xdr:cNvPr>
        <xdr:cNvCxnSpPr/>
      </xdr:nvCxnSpPr>
      <xdr:spPr>
        <a:xfrm>
          <a:off x="3797300" y="1434465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34925</xdr:rowOff>
    </xdr:from>
    <xdr:to>
      <xdr:col>15</xdr:col>
      <xdr:colOff>101600</xdr:colOff>
      <xdr:row>83</xdr:row>
      <xdr:rowOff>136525</xdr:rowOff>
    </xdr:to>
    <xdr:sp macro="" textlink="">
      <xdr:nvSpPr>
        <xdr:cNvPr id="307" name="楕円 306">
          <a:extLst>
            <a:ext uri="{FF2B5EF4-FFF2-40B4-BE49-F238E27FC236}">
              <a16:creationId xmlns:a16="http://schemas.microsoft.com/office/drawing/2014/main" id="{E89EBACA-9A2F-46EA-B6C1-0C67D1636D05}"/>
            </a:ext>
          </a:extLst>
        </xdr:cNvPr>
        <xdr:cNvSpPr/>
      </xdr:nvSpPr>
      <xdr:spPr>
        <a:xfrm>
          <a:off x="2857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85725</xdr:rowOff>
    </xdr:from>
    <xdr:to>
      <xdr:col>19</xdr:col>
      <xdr:colOff>177800</xdr:colOff>
      <xdr:row>83</xdr:row>
      <xdr:rowOff>114300</xdr:rowOff>
    </xdr:to>
    <xdr:cxnSp macro="">
      <xdr:nvCxnSpPr>
        <xdr:cNvPr id="308" name="直線コネクタ 307">
          <a:extLst>
            <a:ext uri="{FF2B5EF4-FFF2-40B4-BE49-F238E27FC236}">
              <a16:creationId xmlns:a16="http://schemas.microsoft.com/office/drawing/2014/main" id="{56D5C650-0226-46A1-878B-A893C77180BF}"/>
            </a:ext>
          </a:extLst>
        </xdr:cNvPr>
        <xdr:cNvCxnSpPr/>
      </xdr:nvCxnSpPr>
      <xdr:spPr>
        <a:xfrm>
          <a:off x="2908300" y="143160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21589</xdr:rowOff>
    </xdr:from>
    <xdr:to>
      <xdr:col>10</xdr:col>
      <xdr:colOff>165100</xdr:colOff>
      <xdr:row>83</xdr:row>
      <xdr:rowOff>123189</xdr:rowOff>
    </xdr:to>
    <xdr:sp macro="" textlink="">
      <xdr:nvSpPr>
        <xdr:cNvPr id="309" name="楕円 308">
          <a:extLst>
            <a:ext uri="{FF2B5EF4-FFF2-40B4-BE49-F238E27FC236}">
              <a16:creationId xmlns:a16="http://schemas.microsoft.com/office/drawing/2014/main" id="{0A587D56-B60C-4B23-81A4-73B3CEABABA5}"/>
            </a:ext>
          </a:extLst>
        </xdr:cNvPr>
        <xdr:cNvSpPr/>
      </xdr:nvSpPr>
      <xdr:spPr>
        <a:xfrm>
          <a:off x="1968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72389</xdr:rowOff>
    </xdr:from>
    <xdr:to>
      <xdr:col>15</xdr:col>
      <xdr:colOff>50800</xdr:colOff>
      <xdr:row>83</xdr:row>
      <xdr:rowOff>85725</xdr:rowOff>
    </xdr:to>
    <xdr:cxnSp macro="">
      <xdr:nvCxnSpPr>
        <xdr:cNvPr id="310" name="直線コネクタ 309">
          <a:extLst>
            <a:ext uri="{FF2B5EF4-FFF2-40B4-BE49-F238E27FC236}">
              <a16:creationId xmlns:a16="http://schemas.microsoft.com/office/drawing/2014/main" id="{9D7C14A6-A340-4D8A-A70E-BF6BD6260931}"/>
            </a:ext>
          </a:extLst>
        </xdr:cNvPr>
        <xdr:cNvCxnSpPr/>
      </xdr:nvCxnSpPr>
      <xdr:spPr>
        <a:xfrm>
          <a:off x="2019300" y="143027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xdr:rowOff>
    </xdr:from>
    <xdr:to>
      <xdr:col>6</xdr:col>
      <xdr:colOff>38100</xdr:colOff>
      <xdr:row>83</xdr:row>
      <xdr:rowOff>107950</xdr:rowOff>
    </xdr:to>
    <xdr:sp macro="" textlink="">
      <xdr:nvSpPr>
        <xdr:cNvPr id="311" name="楕円 310">
          <a:extLst>
            <a:ext uri="{FF2B5EF4-FFF2-40B4-BE49-F238E27FC236}">
              <a16:creationId xmlns:a16="http://schemas.microsoft.com/office/drawing/2014/main" id="{F4DD057E-8884-4C8B-A2C4-1ABC8CEBBC41}"/>
            </a:ext>
          </a:extLst>
        </xdr:cNvPr>
        <xdr:cNvSpPr/>
      </xdr:nvSpPr>
      <xdr:spPr>
        <a:xfrm>
          <a:off x="1079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83</xdr:row>
      <xdr:rowOff>72389</xdr:rowOff>
    </xdr:to>
    <xdr:cxnSp macro="">
      <xdr:nvCxnSpPr>
        <xdr:cNvPr id="312" name="直線コネクタ 311">
          <a:extLst>
            <a:ext uri="{FF2B5EF4-FFF2-40B4-BE49-F238E27FC236}">
              <a16:creationId xmlns:a16="http://schemas.microsoft.com/office/drawing/2014/main" id="{9E79CF60-665C-4412-BB90-06BEEE2EB7E7}"/>
            </a:ext>
          </a:extLst>
        </xdr:cNvPr>
        <xdr:cNvCxnSpPr/>
      </xdr:nvCxnSpPr>
      <xdr:spPr>
        <a:xfrm>
          <a:off x="1130300" y="142875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6BD9E155-66AD-413D-8127-5B9EAF7E36ED}"/>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D0E835E2-6B9B-41C9-8F14-5503044CFF7B}"/>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E96E13A9-BB28-41AB-B269-4D68808D6B1B}"/>
            </a:ext>
          </a:extLst>
        </xdr:cNvPr>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3BCABC5F-8458-49C9-A695-3114F82129B6}"/>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156227</xdr:rowOff>
    </xdr:from>
    <xdr:ext cx="405111" cy="259045"/>
    <xdr:sp macro="" textlink="">
      <xdr:nvSpPr>
        <xdr:cNvPr id="317" name="n_1mainValue【公営住宅】&#10;有形固定資産減価償却率">
          <a:extLst>
            <a:ext uri="{FF2B5EF4-FFF2-40B4-BE49-F238E27FC236}">
              <a16:creationId xmlns:a16="http://schemas.microsoft.com/office/drawing/2014/main" id="{93970676-5627-4E9B-A921-103D99EF9203}"/>
            </a:ext>
          </a:extLst>
        </xdr:cNvPr>
        <xdr:cNvSpPr txBox="1"/>
      </xdr:nvSpPr>
      <xdr:spPr>
        <a:xfrm>
          <a:off x="35820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153052</xdr:rowOff>
    </xdr:from>
    <xdr:ext cx="405111" cy="259045"/>
    <xdr:sp macro="" textlink="">
      <xdr:nvSpPr>
        <xdr:cNvPr id="318" name="n_2mainValue【公営住宅】&#10;有形固定資産減価償却率">
          <a:extLst>
            <a:ext uri="{FF2B5EF4-FFF2-40B4-BE49-F238E27FC236}">
              <a16:creationId xmlns:a16="http://schemas.microsoft.com/office/drawing/2014/main" id="{2A3CE5FD-5F56-4503-857B-FAF4EAB0749C}"/>
            </a:ext>
          </a:extLst>
        </xdr:cNvPr>
        <xdr:cNvSpPr txBox="1"/>
      </xdr:nvSpPr>
      <xdr:spPr>
        <a:xfrm>
          <a:off x="2705744" y="1404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319" name="n_3mainValue【公営住宅】&#10;有形固定資産減価償却率">
          <a:extLst>
            <a:ext uri="{FF2B5EF4-FFF2-40B4-BE49-F238E27FC236}">
              <a16:creationId xmlns:a16="http://schemas.microsoft.com/office/drawing/2014/main" id="{A6B74F6A-A3C7-4B82-AC87-73F8DE8D672C}"/>
            </a:ext>
          </a:extLst>
        </xdr:cNvPr>
        <xdr:cNvSpPr txBox="1"/>
      </xdr:nvSpPr>
      <xdr:spPr>
        <a:xfrm>
          <a:off x="1816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124477</xdr:rowOff>
    </xdr:from>
    <xdr:ext cx="405111" cy="259045"/>
    <xdr:sp macro="" textlink="">
      <xdr:nvSpPr>
        <xdr:cNvPr id="320" name="n_4mainValue【公営住宅】&#10;有形固定資産減価償却率">
          <a:extLst>
            <a:ext uri="{FF2B5EF4-FFF2-40B4-BE49-F238E27FC236}">
              <a16:creationId xmlns:a16="http://schemas.microsoft.com/office/drawing/2014/main" id="{89F4A948-65A7-426A-A3BE-D474FAEF399C}"/>
            </a:ext>
          </a:extLst>
        </xdr:cNvPr>
        <xdr:cNvSpPr txBox="1"/>
      </xdr:nvSpPr>
      <xdr:spPr>
        <a:xfrm>
          <a:off x="927744"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D7BFA5B-A7A6-4C59-BA53-DB039FD5FD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FCB650B-9082-442C-AB09-859CCC45ED0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45D47E0-D9C5-493C-B5C5-A1EEE400585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142F732-3D12-4AEF-962B-2C53F18DE1F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DBC00B32-9F97-4FBD-BCBC-46482330A16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8B3624D-2C87-40FF-94A8-4F8402B9C5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9D65705-3230-4DA5-812F-B3C85714237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0A11EBD-E6D7-4246-B4C3-56B42F902A5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E7180B2-C3A9-42FB-8C6F-E5099AC8E7D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422527F-D33A-47AB-A2D7-19AA052F53C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5BAA470F-B1A3-4815-AF6A-B769AFE2EF5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A3DF937A-9C1D-42CE-89BF-23C54DA5DAC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1B3949D8-041F-4DFD-811C-AAF951C4D01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B9DDE57D-8C10-4D3D-BBAD-3E533735388C}"/>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1FFCDDC5-DDA7-4859-86B3-A52F851D02F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13A1B612-BFA4-4D1E-A09F-C2B83CB6E53F}"/>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EC14E9D5-F602-4BD0-95CA-AA41CB1BD8C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26A50AA2-43CB-4B11-9C4D-BEAA0BF2495F}"/>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FD14CEE9-8DA4-44C4-B252-D9B9CC919B6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A72853CF-2792-429E-BF54-7E90E08BF54E}"/>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54ED4E12-9340-449F-93D3-8B09A0013EB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8B7393D1-B822-4921-8A9F-A93DE27B7DD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C688DF3-5D07-4187-8B68-6B0EDC2A908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6C96AF79-69EF-42C8-A9AD-2B99B78F31C0}"/>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514F2DB5-1334-4B33-A7FD-C238BF34C0BB}"/>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B3947013-BE2E-4B8E-A601-82939287C624}"/>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8D27BEC7-174A-4A14-9DCD-DBD2C3C48A3D}"/>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E48A94B6-DF24-4D31-B575-77C00684E70E}"/>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0E29CBB9-926D-41E6-A0FF-0D238339D131}"/>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502F8365-3C94-42F5-858C-440941ACB8DF}"/>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C0C26F9D-AEC4-4AEB-B267-EDF2EA82F5E6}"/>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283D3FD9-9671-4479-9C19-9AC4A05F2FCA}"/>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34BB140C-0139-43ED-BF51-F95FF2E0DB75}"/>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009B570D-CC92-4A68-9566-DDCF8A417563}"/>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337D82D-0C60-4B45-A43E-5A88D9ECA37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176719D-65C8-48BF-967F-D4968841FCC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53D39AB-0D95-4BF5-A133-F598499010A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7593354-A4C6-447E-918D-3AF98AFB747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0BA8663-95C3-4CA6-A3A9-45814715C15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13932</xdr:rowOff>
    </xdr:from>
    <xdr:to>
      <xdr:col>55</xdr:col>
      <xdr:colOff>50800</xdr:colOff>
      <xdr:row>86</xdr:row>
      <xdr:rowOff>115532</xdr:rowOff>
    </xdr:to>
    <xdr:sp macro="" textlink="">
      <xdr:nvSpPr>
        <xdr:cNvPr id="360" name="楕円 359">
          <a:extLst>
            <a:ext uri="{FF2B5EF4-FFF2-40B4-BE49-F238E27FC236}">
              <a16:creationId xmlns:a16="http://schemas.microsoft.com/office/drawing/2014/main" id="{FF226884-7873-4E30-826B-BC470E43C93C}"/>
            </a:ext>
          </a:extLst>
        </xdr:cNvPr>
        <xdr:cNvSpPr/>
      </xdr:nvSpPr>
      <xdr:spPr>
        <a:xfrm>
          <a:off x="10426700" y="1475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C799F6DE-BE24-4F46-BB17-C69CF6A3F17A}"/>
            </a:ext>
          </a:extLst>
        </xdr:cNvPr>
        <xdr:cNvSpPr txBox="1"/>
      </xdr:nvSpPr>
      <xdr:spPr>
        <a:xfrm>
          <a:off x="10515600" y="147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14656</xdr:rowOff>
    </xdr:from>
    <xdr:to>
      <xdr:col>50</xdr:col>
      <xdr:colOff>165100</xdr:colOff>
      <xdr:row>86</xdr:row>
      <xdr:rowOff>116256</xdr:rowOff>
    </xdr:to>
    <xdr:sp macro="" textlink="">
      <xdr:nvSpPr>
        <xdr:cNvPr id="362" name="楕円 361">
          <a:extLst>
            <a:ext uri="{FF2B5EF4-FFF2-40B4-BE49-F238E27FC236}">
              <a16:creationId xmlns:a16="http://schemas.microsoft.com/office/drawing/2014/main" id="{C0A90C98-6F1E-4544-9916-00787B960339}"/>
            </a:ext>
          </a:extLst>
        </xdr:cNvPr>
        <xdr:cNvSpPr/>
      </xdr:nvSpPr>
      <xdr:spPr>
        <a:xfrm>
          <a:off x="9588500" y="1475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64732</xdr:rowOff>
    </xdr:from>
    <xdr:to>
      <xdr:col>55</xdr:col>
      <xdr:colOff>0</xdr:colOff>
      <xdr:row>86</xdr:row>
      <xdr:rowOff>65456</xdr:rowOff>
    </xdr:to>
    <xdr:cxnSp macro="">
      <xdr:nvCxnSpPr>
        <xdr:cNvPr id="363" name="直線コネクタ 362">
          <a:extLst>
            <a:ext uri="{FF2B5EF4-FFF2-40B4-BE49-F238E27FC236}">
              <a16:creationId xmlns:a16="http://schemas.microsoft.com/office/drawing/2014/main" id="{03EA01D1-D54C-428B-A07F-69A34FD8B21C}"/>
            </a:ext>
          </a:extLst>
        </xdr:cNvPr>
        <xdr:cNvCxnSpPr/>
      </xdr:nvCxnSpPr>
      <xdr:spPr>
        <a:xfrm flipV="1">
          <a:off x="9639300" y="14809432"/>
          <a:ext cx="8382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14656</xdr:rowOff>
    </xdr:from>
    <xdr:to>
      <xdr:col>46</xdr:col>
      <xdr:colOff>38100</xdr:colOff>
      <xdr:row>86</xdr:row>
      <xdr:rowOff>116256</xdr:rowOff>
    </xdr:to>
    <xdr:sp macro="" textlink="">
      <xdr:nvSpPr>
        <xdr:cNvPr id="364" name="楕円 363">
          <a:extLst>
            <a:ext uri="{FF2B5EF4-FFF2-40B4-BE49-F238E27FC236}">
              <a16:creationId xmlns:a16="http://schemas.microsoft.com/office/drawing/2014/main" id="{4A6A2A68-D237-4ACE-85E0-8CA5DCD83210}"/>
            </a:ext>
          </a:extLst>
        </xdr:cNvPr>
        <xdr:cNvSpPr/>
      </xdr:nvSpPr>
      <xdr:spPr>
        <a:xfrm>
          <a:off x="8699500" y="1475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65456</xdr:rowOff>
    </xdr:from>
    <xdr:to>
      <xdr:col>50</xdr:col>
      <xdr:colOff>114300</xdr:colOff>
      <xdr:row>86</xdr:row>
      <xdr:rowOff>65456</xdr:rowOff>
    </xdr:to>
    <xdr:cxnSp macro="">
      <xdr:nvCxnSpPr>
        <xdr:cNvPr id="365" name="直線コネクタ 364">
          <a:extLst>
            <a:ext uri="{FF2B5EF4-FFF2-40B4-BE49-F238E27FC236}">
              <a16:creationId xmlns:a16="http://schemas.microsoft.com/office/drawing/2014/main" id="{E6C2562B-12A8-4FD4-A127-1572D334FB25}"/>
            </a:ext>
          </a:extLst>
        </xdr:cNvPr>
        <xdr:cNvCxnSpPr/>
      </xdr:nvCxnSpPr>
      <xdr:spPr>
        <a:xfrm>
          <a:off x="8750300" y="148101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12027</xdr:rowOff>
    </xdr:from>
    <xdr:to>
      <xdr:col>41</xdr:col>
      <xdr:colOff>101600</xdr:colOff>
      <xdr:row>86</xdr:row>
      <xdr:rowOff>113627</xdr:rowOff>
    </xdr:to>
    <xdr:sp macro="" textlink="">
      <xdr:nvSpPr>
        <xdr:cNvPr id="366" name="楕円 365">
          <a:extLst>
            <a:ext uri="{FF2B5EF4-FFF2-40B4-BE49-F238E27FC236}">
              <a16:creationId xmlns:a16="http://schemas.microsoft.com/office/drawing/2014/main" id="{B2D36979-8172-4F3C-90EA-6FDC93E30706}"/>
            </a:ext>
          </a:extLst>
        </xdr:cNvPr>
        <xdr:cNvSpPr/>
      </xdr:nvSpPr>
      <xdr:spPr>
        <a:xfrm>
          <a:off x="7810500" y="1475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62827</xdr:rowOff>
    </xdr:from>
    <xdr:to>
      <xdr:col>45</xdr:col>
      <xdr:colOff>177800</xdr:colOff>
      <xdr:row>86</xdr:row>
      <xdr:rowOff>65456</xdr:rowOff>
    </xdr:to>
    <xdr:cxnSp macro="">
      <xdr:nvCxnSpPr>
        <xdr:cNvPr id="367" name="直線コネクタ 366">
          <a:extLst>
            <a:ext uri="{FF2B5EF4-FFF2-40B4-BE49-F238E27FC236}">
              <a16:creationId xmlns:a16="http://schemas.microsoft.com/office/drawing/2014/main" id="{DD6F14C6-6598-4A50-AA61-7C61C1DCF515}"/>
            </a:ext>
          </a:extLst>
        </xdr:cNvPr>
        <xdr:cNvCxnSpPr/>
      </xdr:nvCxnSpPr>
      <xdr:spPr>
        <a:xfrm>
          <a:off x="7861300" y="14807527"/>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9170</xdr:rowOff>
    </xdr:from>
    <xdr:to>
      <xdr:col>36</xdr:col>
      <xdr:colOff>165100</xdr:colOff>
      <xdr:row>86</xdr:row>
      <xdr:rowOff>110770</xdr:rowOff>
    </xdr:to>
    <xdr:sp macro="" textlink="">
      <xdr:nvSpPr>
        <xdr:cNvPr id="368" name="楕円 367">
          <a:extLst>
            <a:ext uri="{FF2B5EF4-FFF2-40B4-BE49-F238E27FC236}">
              <a16:creationId xmlns:a16="http://schemas.microsoft.com/office/drawing/2014/main" id="{C676E7A0-04CA-450D-8D2E-8B0D535A9835}"/>
            </a:ext>
          </a:extLst>
        </xdr:cNvPr>
        <xdr:cNvSpPr/>
      </xdr:nvSpPr>
      <xdr:spPr>
        <a:xfrm>
          <a:off x="6921500" y="147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59970</xdr:rowOff>
    </xdr:from>
    <xdr:to>
      <xdr:col>41</xdr:col>
      <xdr:colOff>50800</xdr:colOff>
      <xdr:row>86</xdr:row>
      <xdr:rowOff>62827</xdr:rowOff>
    </xdr:to>
    <xdr:cxnSp macro="">
      <xdr:nvCxnSpPr>
        <xdr:cNvPr id="369" name="直線コネクタ 368">
          <a:extLst>
            <a:ext uri="{FF2B5EF4-FFF2-40B4-BE49-F238E27FC236}">
              <a16:creationId xmlns:a16="http://schemas.microsoft.com/office/drawing/2014/main" id="{173BDFD8-200F-40D5-99C7-7D81075540C6}"/>
            </a:ext>
          </a:extLst>
        </xdr:cNvPr>
        <xdr:cNvCxnSpPr/>
      </xdr:nvCxnSpPr>
      <xdr:spPr>
        <a:xfrm>
          <a:off x="6972300" y="14804670"/>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4750E855-8733-4DAE-A324-7E7ED848B815}"/>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EDAE5C41-CDC7-4CA2-93BF-811B48D1102F}"/>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96D04293-6086-4D47-A20A-F0E6F46E792C}"/>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3CA7F797-A7FF-4C8E-8908-EC1294FA41B3}"/>
            </a:ext>
          </a:extLst>
        </xdr:cNvPr>
        <xdr:cNvSpPr txBox="1"/>
      </xdr:nvSpPr>
      <xdr:spPr>
        <a:xfrm>
          <a:off x="6737427" y="144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107383</xdr:rowOff>
    </xdr:from>
    <xdr:ext cx="469744" cy="259045"/>
    <xdr:sp macro="" textlink="">
      <xdr:nvSpPr>
        <xdr:cNvPr id="374" name="n_1mainValue【公営住宅】&#10;一人当たり面積">
          <a:extLst>
            <a:ext uri="{FF2B5EF4-FFF2-40B4-BE49-F238E27FC236}">
              <a16:creationId xmlns:a16="http://schemas.microsoft.com/office/drawing/2014/main" id="{91F152B3-986E-4E73-97ED-A73209EF0C63}"/>
            </a:ext>
          </a:extLst>
        </xdr:cNvPr>
        <xdr:cNvSpPr txBox="1"/>
      </xdr:nvSpPr>
      <xdr:spPr>
        <a:xfrm>
          <a:off x="9391727" y="1485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107383</xdr:rowOff>
    </xdr:from>
    <xdr:ext cx="469744" cy="259045"/>
    <xdr:sp macro="" textlink="">
      <xdr:nvSpPr>
        <xdr:cNvPr id="375" name="n_2mainValue【公営住宅】&#10;一人当たり面積">
          <a:extLst>
            <a:ext uri="{FF2B5EF4-FFF2-40B4-BE49-F238E27FC236}">
              <a16:creationId xmlns:a16="http://schemas.microsoft.com/office/drawing/2014/main" id="{8864924C-C9B8-464F-9143-6A8674B4B6A0}"/>
            </a:ext>
          </a:extLst>
        </xdr:cNvPr>
        <xdr:cNvSpPr txBox="1"/>
      </xdr:nvSpPr>
      <xdr:spPr>
        <a:xfrm>
          <a:off x="8515427" y="1485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104754</xdr:rowOff>
    </xdr:from>
    <xdr:ext cx="469744" cy="259045"/>
    <xdr:sp macro="" textlink="">
      <xdr:nvSpPr>
        <xdr:cNvPr id="376" name="n_3mainValue【公営住宅】&#10;一人当たり面積">
          <a:extLst>
            <a:ext uri="{FF2B5EF4-FFF2-40B4-BE49-F238E27FC236}">
              <a16:creationId xmlns:a16="http://schemas.microsoft.com/office/drawing/2014/main" id="{C6168A43-4944-4B9D-A927-F8AF128BCEBB}"/>
            </a:ext>
          </a:extLst>
        </xdr:cNvPr>
        <xdr:cNvSpPr txBox="1"/>
      </xdr:nvSpPr>
      <xdr:spPr>
        <a:xfrm>
          <a:off x="7626427" y="1484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101897</xdr:rowOff>
    </xdr:from>
    <xdr:ext cx="469744" cy="259045"/>
    <xdr:sp macro="" textlink="">
      <xdr:nvSpPr>
        <xdr:cNvPr id="377" name="n_4mainValue【公営住宅】&#10;一人当たり面積">
          <a:extLst>
            <a:ext uri="{FF2B5EF4-FFF2-40B4-BE49-F238E27FC236}">
              <a16:creationId xmlns:a16="http://schemas.microsoft.com/office/drawing/2014/main" id="{77E71097-340F-4A66-8A83-F13409606902}"/>
            </a:ext>
          </a:extLst>
        </xdr:cNvPr>
        <xdr:cNvSpPr txBox="1"/>
      </xdr:nvSpPr>
      <xdr:spPr>
        <a:xfrm>
          <a:off x="6737427" y="148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942C5B6-2201-4A1D-B8B5-BB939A448B8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4ACD8F8-35DE-4DC8-A750-01CCCBFF91C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5D6ED68-C368-4C17-8C2E-B4CAF041F5D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DE7E704-65B8-4183-A298-4D0D230B4D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D4232C4-97C5-45DD-AEF8-4FE2195E936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E384F5B-83CC-4460-83F8-45F2A2BEB82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9098F3E-5934-49CC-9EB0-1FAB24163B7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784841B7-CBF5-4479-8B9C-7D10BD70F30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33B0A51-C8CF-4E99-AE1D-20EBD979B33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2ABD8C1-7B9F-46DA-BF69-254A36CA9C0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211E9454-23BE-4B39-9D47-9D211C2F1AD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AB838198-3077-4302-BB40-58E78BFD4B9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AAA521A2-7253-484E-A62D-B6EDE5AE273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1CA9F546-2B01-4AC6-9EE3-3CEC14C1373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A24B174-81BA-40D9-A88C-8D01CDCDC7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D9C252C1-7E6B-4A50-BEAD-752B50A096A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30FD67E-4DBF-4DD1-AAF5-784305405DE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0B370A9-708B-4289-B566-EB6F91FD06A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D44B92E4-4977-4D51-82F9-138128ED0CD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CEE1DE3-C09C-4685-B3C5-6B8E8E73C79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694B5455-1410-4ACF-94F1-C46FADDD9E3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AC46EE0-3FBD-488A-B193-47E024A18C3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626CFAD8-7ED1-48DF-B38A-780BFA440C8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743547F-8317-439D-AD07-38939410C10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DE0E8AE7-A60F-4C90-BA61-682624F14C9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F23396D2-43F9-4606-A2A8-459303278EA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1CF4100-5CD5-4879-B3BA-CCD3ED32D57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7D15BCE7-8088-4A58-A9FE-0B6F2352DE2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E82B648A-0109-48CA-BCC6-D2A2B70110C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D6686B98-860F-4DD8-BF67-67E9FBA7DDF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93F26B41-C8CB-4500-B94A-DF72CBF830E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54E47362-6C33-4E38-91DF-1E3E2644FD3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395CBC4C-491C-46FE-A786-86B23301AC7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2643BEDC-B7AF-400E-8B58-247B64E0CBA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5644D76E-6001-4E0A-BE52-6CF3B52FAD6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E3D8A9FD-7A6D-42D9-97C9-76ACF06FAF2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5C1E1F-BE45-424D-82E4-B332629F220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5D1B872-1963-4343-84E3-045FE750A6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58F2F5BC-37EB-4B62-842F-4BB8B5A5E79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699C3715-263A-4BFF-B9D7-4E1C9F6A6EE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9C199DED-9BD8-4477-A840-CC89C9CBB08A}"/>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EF05C7FF-3B93-43BE-AC7B-3C67C1D1C92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D2171708-5AE4-4AF5-99F7-90768C7138B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C619BCCC-AC2A-4EED-8F3A-1FED7A31ACE2}"/>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189C5AFF-442C-41FC-A1DF-1FE4C44D3DBF}"/>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851BA856-62BF-4F0A-BB99-B174467CA85A}"/>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146A305C-E162-425E-8880-EB0DFFE73E5C}"/>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00E699DB-7266-4AF3-88D2-9D144F2BA8B5}"/>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74162533-EB1F-4D23-BC92-3CF3AD8905CC}"/>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57B5CFF7-ECFA-45B9-A4FC-39B57801C630}"/>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7DB2616A-0651-4184-A898-656376863AA6}"/>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615BA00-0669-46DC-B85D-6E2F8D85D30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0759BC3-4D57-4F2F-969D-B42596330EC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2D165CB-B488-447D-8C55-01427019A1E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254BB62-CE69-4D63-8163-6C824006CC3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4C1F331-0C31-4B91-88ED-86259A89ACA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113030</xdr:rowOff>
    </xdr:from>
    <xdr:to>
      <xdr:col>85</xdr:col>
      <xdr:colOff>177800</xdr:colOff>
      <xdr:row>39</xdr:row>
      <xdr:rowOff>43180</xdr:rowOff>
    </xdr:to>
    <xdr:sp macro="" textlink="">
      <xdr:nvSpPr>
        <xdr:cNvPr id="434" name="楕円 433">
          <a:extLst>
            <a:ext uri="{FF2B5EF4-FFF2-40B4-BE49-F238E27FC236}">
              <a16:creationId xmlns:a16="http://schemas.microsoft.com/office/drawing/2014/main" id="{AFFBF52F-88E1-463D-92A7-9C2D2C610351}"/>
            </a:ext>
          </a:extLst>
        </xdr:cNvPr>
        <xdr:cNvSpPr/>
      </xdr:nvSpPr>
      <xdr:spPr>
        <a:xfrm>
          <a:off x="162687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91457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C7548D5D-3A6A-4A73-A506-34D355B70751}"/>
            </a:ext>
          </a:extLst>
        </xdr:cNvPr>
        <xdr:cNvSpPr txBox="1"/>
      </xdr:nvSpPr>
      <xdr:spPr>
        <a:xfrm>
          <a:off x="1635760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74930</xdr:rowOff>
    </xdr:from>
    <xdr:to>
      <xdr:col>81</xdr:col>
      <xdr:colOff>101600</xdr:colOff>
      <xdr:row>39</xdr:row>
      <xdr:rowOff>5080</xdr:rowOff>
    </xdr:to>
    <xdr:sp macro="" textlink="">
      <xdr:nvSpPr>
        <xdr:cNvPr id="436" name="楕円 435">
          <a:extLst>
            <a:ext uri="{FF2B5EF4-FFF2-40B4-BE49-F238E27FC236}">
              <a16:creationId xmlns:a16="http://schemas.microsoft.com/office/drawing/2014/main" id="{C430779A-7F99-4A79-A31E-717E80CF8FD1}"/>
            </a:ext>
          </a:extLst>
        </xdr:cNvPr>
        <xdr:cNvSpPr/>
      </xdr:nvSpPr>
      <xdr:spPr>
        <a:xfrm>
          <a:off x="15430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125730</xdr:rowOff>
    </xdr:from>
    <xdr:to>
      <xdr:col>85</xdr:col>
      <xdr:colOff>127000</xdr:colOff>
      <xdr:row>38</xdr:row>
      <xdr:rowOff>163830</xdr:rowOff>
    </xdr:to>
    <xdr:cxnSp macro="">
      <xdr:nvCxnSpPr>
        <xdr:cNvPr id="437" name="直線コネクタ 436">
          <a:extLst>
            <a:ext uri="{FF2B5EF4-FFF2-40B4-BE49-F238E27FC236}">
              <a16:creationId xmlns:a16="http://schemas.microsoft.com/office/drawing/2014/main" id="{369999CF-3028-4102-809A-62B38D6414BB}"/>
            </a:ext>
          </a:extLst>
        </xdr:cNvPr>
        <xdr:cNvCxnSpPr/>
      </xdr:nvCxnSpPr>
      <xdr:spPr>
        <a:xfrm>
          <a:off x="15481300" y="66408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34925</xdr:rowOff>
    </xdr:from>
    <xdr:to>
      <xdr:col>76</xdr:col>
      <xdr:colOff>165100</xdr:colOff>
      <xdr:row>38</xdr:row>
      <xdr:rowOff>136525</xdr:rowOff>
    </xdr:to>
    <xdr:sp macro="" textlink="">
      <xdr:nvSpPr>
        <xdr:cNvPr id="438" name="楕円 437">
          <a:extLst>
            <a:ext uri="{FF2B5EF4-FFF2-40B4-BE49-F238E27FC236}">
              <a16:creationId xmlns:a16="http://schemas.microsoft.com/office/drawing/2014/main" id="{C3D1F4BE-660D-49FD-8D1D-54E16698914C}"/>
            </a:ext>
          </a:extLst>
        </xdr:cNvPr>
        <xdr:cNvSpPr/>
      </xdr:nvSpPr>
      <xdr:spPr>
        <a:xfrm>
          <a:off x="14541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85725</xdr:rowOff>
    </xdr:from>
    <xdr:to>
      <xdr:col>81</xdr:col>
      <xdr:colOff>50800</xdr:colOff>
      <xdr:row>38</xdr:row>
      <xdr:rowOff>125730</xdr:rowOff>
    </xdr:to>
    <xdr:cxnSp macro="">
      <xdr:nvCxnSpPr>
        <xdr:cNvPr id="439" name="直線コネクタ 438">
          <a:extLst>
            <a:ext uri="{FF2B5EF4-FFF2-40B4-BE49-F238E27FC236}">
              <a16:creationId xmlns:a16="http://schemas.microsoft.com/office/drawing/2014/main" id="{014F1858-6BDD-4FE0-A1CB-F8D6DE8E2832}"/>
            </a:ext>
          </a:extLst>
        </xdr:cNvPr>
        <xdr:cNvCxnSpPr/>
      </xdr:nvCxnSpPr>
      <xdr:spPr>
        <a:xfrm>
          <a:off x="14592300" y="66008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164465</xdr:rowOff>
    </xdr:from>
    <xdr:to>
      <xdr:col>72</xdr:col>
      <xdr:colOff>38100</xdr:colOff>
      <xdr:row>38</xdr:row>
      <xdr:rowOff>94615</xdr:rowOff>
    </xdr:to>
    <xdr:sp macro="" textlink="">
      <xdr:nvSpPr>
        <xdr:cNvPr id="440" name="楕円 439">
          <a:extLst>
            <a:ext uri="{FF2B5EF4-FFF2-40B4-BE49-F238E27FC236}">
              <a16:creationId xmlns:a16="http://schemas.microsoft.com/office/drawing/2014/main" id="{0B726A16-86C8-4DAB-9677-D4E321BFA80A}"/>
            </a:ext>
          </a:extLst>
        </xdr:cNvPr>
        <xdr:cNvSpPr/>
      </xdr:nvSpPr>
      <xdr:spPr>
        <a:xfrm>
          <a:off x="13652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43815</xdr:rowOff>
    </xdr:from>
    <xdr:to>
      <xdr:col>76</xdr:col>
      <xdr:colOff>114300</xdr:colOff>
      <xdr:row>38</xdr:row>
      <xdr:rowOff>85725</xdr:rowOff>
    </xdr:to>
    <xdr:cxnSp macro="">
      <xdr:nvCxnSpPr>
        <xdr:cNvPr id="441" name="直線コネクタ 440">
          <a:extLst>
            <a:ext uri="{FF2B5EF4-FFF2-40B4-BE49-F238E27FC236}">
              <a16:creationId xmlns:a16="http://schemas.microsoft.com/office/drawing/2014/main" id="{2B9D3E5F-3C71-4D29-8612-38ECFBB4A5E6}"/>
            </a:ext>
          </a:extLst>
        </xdr:cNvPr>
        <xdr:cNvCxnSpPr/>
      </xdr:nvCxnSpPr>
      <xdr:spPr>
        <a:xfrm>
          <a:off x="13703300" y="65589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126365</xdr:rowOff>
    </xdr:from>
    <xdr:to>
      <xdr:col>67</xdr:col>
      <xdr:colOff>101600</xdr:colOff>
      <xdr:row>38</xdr:row>
      <xdr:rowOff>56515</xdr:rowOff>
    </xdr:to>
    <xdr:sp macro="" textlink="">
      <xdr:nvSpPr>
        <xdr:cNvPr id="442" name="楕円 441">
          <a:extLst>
            <a:ext uri="{FF2B5EF4-FFF2-40B4-BE49-F238E27FC236}">
              <a16:creationId xmlns:a16="http://schemas.microsoft.com/office/drawing/2014/main" id="{30B0AB1F-789D-4428-878D-6E592E5036C1}"/>
            </a:ext>
          </a:extLst>
        </xdr:cNvPr>
        <xdr:cNvSpPr/>
      </xdr:nvSpPr>
      <xdr:spPr>
        <a:xfrm>
          <a:off x="12763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5715</xdr:rowOff>
    </xdr:from>
    <xdr:to>
      <xdr:col>71</xdr:col>
      <xdr:colOff>177800</xdr:colOff>
      <xdr:row>38</xdr:row>
      <xdr:rowOff>43815</xdr:rowOff>
    </xdr:to>
    <xdr:cxnSp macro="">
      <xdr:nvCxnSpPr>
        <xdr:cNvPr id="443" name="直線コネクタ 442">
          <a:extLst>
            <a:ext uri="{FF2B5EF4-FFF2-40B4-BE49-F238E27FC236}">
              <a16:creationId xmlns:a16="http://schemas.microsoft.com/office/drawing/2014/main" id="{C75FA4CE-C982-4E84-AE34-AFAA09670E6B}"/>
            </a:ext>
          </a:extLst>
        </xdr:cNvPr>
        <xdr:cNvCxnSpPr/>
      </xdr:nvCxnSpPr>
      <xdr:spPr>
        <a:xfrm>
          <a:off x="12814300" y="65208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826434D-23DE-4F60-AAB1-D12478634374}"/>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D1B379CE-7E2B-4C56-9F9D-7533E091055D}"/>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E50F76B5-6BB8-46F5-AD9E-E28CA69FD762}"/>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7131F033-F607-4D1E-9E3C-A7989F5F77A8}"/>
            </a:ext>
          </a:extLst>
        </xdr:cNvPr>
        <xdr:cNvSpPr txBox="1"/>
      </xdr:nvSpPr>
      <xdr:spPr>
        <a:xfrm>
          <a:off x="12611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167657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F83C8299-E4E5-42E6-B391-DCBA8E724B40}"/>
            </a:ext>
          </a:extLst>
        </xdr:cNvPr>
        <xdr:cNvSpPr txBox="1"/>
      </xdr:nvSpPr>
      <xdr:spPr>
        <a:xfrm>
          <a:off x="15266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127652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70EAB220-28CC-4827-9BE5-38C5FA29AB0E}"/>
            </a:ext>
          </a:extLst>
        </xdr:cNvPr>
        <xdr:cNvSpPr txBox="1"/>
      </xdr:nvSpPr>
      <xdr:spPr>
        <a:xfrm>
          <a:off x="14389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85742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255BD54B-F2BB-4E92-88EC-AB0CBC5AAE35}"/>
            </a:ext>
          </a:extLst>
        </xdr:cNvPr>
        <xdr:cNvSpPr txBox="1"/>
      </xdr:nvSpPr>
      <xdr:spPr>
        <a:xfrm>
          <a:off x="13500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47642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5A00F301-E317-487F-8DDA-CABF4B71FAFF}"/>
            </a:ext>
          </a:extLst>
        </xdr:cNvPr>
        <xdr:cNvSpPr txBox="1"/>
      </xdr:nvSpPr>
      <xdr:spPr>
        <a:xfrm>
          <a:off x="126117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5EF438F6-DB3E-42E2-B5A7-EE45398EE5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B2819056-9084-42C2-85EF-7F165A0ADA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5E39C8E1-1789-4535-BE43-8236653D3DB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9AACBCF2-04BF-430E-88EA-86E9F55E917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C43BEA62-131A-4140-AD58-AE74CD2DF63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439AFB1A-E944-497E-8598-88B5163278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8899CB5-602E-420A-AE16-FC83B5EEEC8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D0F5CFB4-78B4-4FE7-90EB-F2B8361B9B1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4EC03C22-22DD-413C-AEBE-7CCEFAE4AD0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5F8990F3-C63E-4D11-84EA-098FDCE423E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2C5184DC-42CF-4626-BBBE-E2181461FE4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E68553D0-01BF-4DBA-877D-6334264C301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97F1160F-899F-4A45-9A33-3D9FEEEC037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1445434A-303A-4052-BF6A-67526BBECE1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4C9C5FC7-D8DC-4893-9D31-F4799538A25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A0839F3D-1FEC-4CF4-BE85-5C83F42C52C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AE8F6A16-0356-4EB7-BFCC-5BF7F8758FC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9E45D180-DFC2-44A5-8925-25DF90645A5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FA23C19-6B8D-4DE4-A80C-A8BFEA61D20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BDE129EA-D3FF-42DC-BC86-15B681E9816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29A7B244-B418-46E9-80F5-B4BAA707D39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97876184-CAEE-41ED-9C97-37CF60676708}"/>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7FA1DBA7-98D9-41B8-86AE-7D147D44306C}"/>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77761ED8-3045-48A3-9A48-637E945ACA2E}"/>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D29F2364-9420-4C88-9049-A0B600564C3E}"/>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085D28E1-7ED4-4CB5-8EDE-FA46BA76773C}"/>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3C008E6-82B9-469C-A3AA-3F9DD918AB5C}"/>
            </a:ext>
          </a:extLst>
        </xdr:cNvPr>
        <xdr:cNvSpPr txBox="1"/>
      </xdr:nvSpPr>
      <xdr:spPr>
        <a:xfrm>
          <a:off x="22199600" y="672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0A2A0E50-1F3F-4E00-87DB-14EB040F20F4}"/>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E6DD0F79-4063-45DA-B6AC-49AD7902FC99}"/>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7A0C94D0-D569-4BD5-BC02-C8366B89CB13}"/>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117EE304-D21E-443D-A26E-D43A8900148C}"/>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F2287E73-497C-4862-98EC-A04064D972D2}"/>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CAE7B24-8788-45ED-95AE-E693C545B94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5743D5F-B8AA-4EAE-B108-A918C63F399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1847D93-B154-424B-9CC6-BD5CDF97B7F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EF3D2BF-A91E-4809-9547-E05ED8E9F5B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2EF61FE-4338-4D12-A513-387B96E7644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48260</xdr:rowOff>
    </xdr:from>
    <xdr:to>
      <xdr:col>116</xdr:col>
      <xdr:colOff>114300</xdr:colOff>
      <xdr:row>37</xdr:row>
      <xdr:rowOff>149860</xdr:rowOff>
    </xdr:to>
    <xdr:sp macro="" textlink="">
      <xdr:nvSpPr>
        <xdr:cNvPr id="489" name="楕円 488">
          <a:extLst>
            <a:ext uri="{FF2B5EF4-FFF2-40B4-BE49-F238E27FC236}">
              <a16:creationId xmlns:a16="http://schemas.microsoft.com/office/drawing/2014/main" id="{D417FADA-0DD6-486D-B127-1B73198740A5}"/>
            </a:ext>
          </a:extLst>
        </xdr:cNvPr>
        <xdr:cNvSpPr/>
      </xdr:nvSpPr>
      <xdr:spPr>
        <a:xfrm>
          <a:off x="221107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71137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1D741214-85B7-4DCB-A56A-BF7C86DFEA63}"/>
            </a:ext>
          </a:extLst>
        </xdr:cNvPr>
        <xdr:cNvSpPr txBox="1"/>
      </xdr:nvSpPr>
      <xdr:spPr>
        <a:xfrm>
          <a:off x="22199600" y="624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59690</xdr:rowOff>
    </xdr:from>
    <xdr:to>
      <xdr:col>112</xdr:col>
      <xdr:colOff>38100</xdr:colOff>
      <xdr:row>37</xdr:row>
      <xdr:rowOff>161290</xdr:rowOff>
    </xdr:to>
    <xdr:sp macro="" textlink="">
      <xdr:nvSpPr>
        <xdr:cNvPr id="491" name="楕円 490">
          <a:extLst>
            <a:ext uri="{FF2B5EF4-FFF2-40B4-BE49-F238E27FC236}">
              <a16:creationId xmlns:a16="http://schemas.microsoft.com/office/drawing/2014/main" id="{8826472D-658B-4C9B-81CA-0B6421DACCEF}"/>
            </a:ext>
          </a:extLst>
        </xdr:cNvPr>
        <xdr:cNvSpPr/>
      </xdr:nvSpPr>
      <xdr:spPr>
        <a:xfrm>
          <a:off x="21272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99060</xdr:rowOff>
    </xdr:from>
    <xdr:to>
      <xdr:col>116</xdr:col>
      <xdr:colOff>63500</xdr:colOff>
      <xdr:row>37</xdr:row>
      <xdr:rowOff>110490</xdr:rowOff>
    </xdr:to>
    <xdr:cxnSp macro="">
      <xdr:nvCxnSpPr>
        <xdr:cNvPr id="492" name="直線コネクタ 491">
          <a:extLst>
            <a:ext uri="{FF2B5EF4-FFF2-40B4-BE49-F238E27FC236}">
              <a16:creationId xmlns:a16="http://schemas.microsoft.com/office/drawing/2014/main" id="{0BDBFAF7-B4D3-44AD-825F-760797E18C9D}"/>
            </a:ext>
          </a:extLst>
        </xdr:cNvPr>
        <xdr:cNvCxnSpPr/>
      </xdr:nvCxnSpPr>
      <xdr:spPr>
        <a:xfrm flipV="1">
          <a:off x="21323300" y="64427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66548</xdr:rowOff>
    </xdr:from>
    <xdr:to>
      <xdr:col>107</xdr:col>
      <xdr:colOff>101600</xdr:colOff>
      <xdr:row>37</xdr:row>
      <xdr:rowOff>168148</xdr:rowOff>
    </xdr:to>
    <xdr:sp macro="" textlink="">
      <xdr:nvSpPr>
        <xdr:cNvPr id="493" name="楕円 492">
          <a:extLst>
            <a:ext uri="{FF2B5EF4-FFF2-40B4-BE49-F238E27FC236}">
              <a16:creationId xmlns:a16="http://schemas.microsoft.com/office/drawing/2014/main" id="{F8A85521-6F73-412D-883F-2E646C40DAFD}"/>
            </a:ext>
          </a:extLst>
        </xdr:cNvPr>
        <xdr:cNvSpPr/>
      </xdr:nvSpPr>
      <xdr:spPr>
        <a:xfrm>
          <a:off x="20383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110490</xdr:rowOff>
    </xdr:from>
    <xdr:to>
      <xdr:col>111</xdr:col>
      <xdr:colOff>177800</xdr:colOff>
      <xdr:row>37</xdr:row>
      <xdr:rowOff>117348</xdr:rowOff>
    </xdr:to>
    <xdr:cxnSp macro="">
      <xdr:nvCxnSpPr>
        <xdr:cNvPr id="494" name="直線コネクタ 493">
          <a:extLst>
            <a:ext uri="{FF2B5EF4-FFF2-40B4-BE49-F238E27FC236}">
              <a16:creationId xmlns:a16="http://schemas.microsoft.com/office/drawing/2014/main" id="{8D140461-526C-4BCD-8103-899B27BEC45F}"/>
            </a:ext>
          </a:extLst>
        </xdr:cNvPr>
        <xdr:cNvCxnSpPr/>
      </xdr:nvCxnSpPr>
      <xdr:spPr>
        <a:xfrm flipV="1">
          <a:off x="20434300" y="645414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75692</xdr:rowOff>
    </xdr:from>
    <xdr:to>
      <xdr:col>102</xdr:col>
      <xdr:colOff>165100</xdr:colOff>
      <xdr:row>38</xdr:row>
      <xdr:rowOff>5842</xdr:rowOff>
    </xdr:to>
    <xdr:sp macro="" textlink="">
      <xdr:nvSpPr>
        <xdr:cNvPr id="495" name="楕円 494">
          <a:extLst>
            <a:ext uri="{FF2B5EF4-FFF2-40B4-BE49-F238E27FC236}">
              <a16:creationId xmlns:a16="http://schemas.microsoft.com/office/drawing/2014/main" id="{39EF4EC8-3599-4A52-9FAB-D62EABB497D1}"/>
            </a:ext>
          </a:extLst>
        </xdr:cNvPr>
        <xdr:cNvSpPr/>
      </xdr:nvSpPr>
      <xdr:spPr>
        <a:xfrm>
          <a:off x="19494500" y="64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117348</xdr:rowOff>
    </xdr:from>
    <xdr:to>
      <xdr:col>107</xdr:col>
      <xdr:colOff>50800</xdr:colOff>
      <xdr:row>37</xdr:row>
      <xdr:rowOff>126492</xdr:rowOff>
    </xdr:to>
    <xdr:cxnSp macro="">
      <xdr:nvCxnSpPr>
        <xdr:cNvPr id="496" name="直線コネクタ 495">
          <a:extLst>
            <a:ext uri="{FF2B5EF4-FFF2-40B4-BE49-F238E27FC236}">
              <a16:creationId xmlns:a16="http://schemas.microsoft.com/office/drawing/2014/main" id="{93C5D968-1FCA-4083-B298-E6670685CFCC}"/>
            </a:ext>
          </a:extLst>
        </xdr:cNvPr>
        <xdr:cNvCxnSpPr/>
      </xdr:nvCxnSpPr>
      <xdr:spPr>
        <a:xfrm flipV="1">
          <a:off x="19545300" y="646099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84836</xdr:rowOff>
    </xdr:from>
    <xdr:to>
      <xdr:col>98</xdr:col>
      <xdr:colOff>38100</xdr:colOff>
      <xdr:row>38</xdr:row>
      <xdr:rowOff>14986</xdr:rowOff>
    </xdr:to>
    <xdr:sp macro="" textlink="">
      <xdr:nvSpPr>
        <xdr:cNvPr id="497" name="楕円 496">
          <a:extLst>
            <a:ext uri="{FF2B5EF4-FFF2-40B4-BE49-F238E27FC236}">
              <a16:creationId xmlns:a16="http://schemas.microsoft.com/office/drawing/2014/main" id="{D02F5BCA-40BB-40FA-962D-FAFF77634B99}"/>
            </a:ext>
          </a:extLst>
        </xdr:cNvPr>
        <xdr:cNvSpPr/>
      </xdr:nvSpPr>
      <xdr:spPr>
        <a:xfrm>
          <a:off x="18605500" y="64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126492</xdr:rowOff>
    </xdr:from>
    <xdr:to>
      <xdr:col>102</xdr:col>
      <xdr:colOff>114300</xdr:colOff>
      <xdr:row>37</xdr:row>
      <xdr:rowOff>135636</xdr:rowOff>
    </xdr:to>
    <xdr:cxnSp macro="">
      <xdr:nvCxnSpPr>
        <xdr:cNvPr id="498" name="直線コネクタ 497">
          <a:extLst>
            <a:ext uri="{FF2B5EF4-FFF2-40B4-BE49-F238E27FC236}">
              <a16:creationId xmlns:a16="http://schemas.microsoft.com/office/drawing/2014/main" id="{B1F6C815-A81A-4F95-BB6D-F41AD04A621E}"/>
            </a:ext>
          </a:extLst>
        </xdr:cNvPr>
        <xdr:cNvCxnSpPr/>
      </xdr:nvCxnSpPr>
      <xdr:spPr>
        <a:xfrm flipV="1">
          <a:off x="18656300" y="647014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BB4021B3-D27B-40FF-9887-6696A12E5169}"/>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F9835637-514E-4579-86AE-CA7DB538518B}"/>
            </a:ext>
          </a:extLst>
        </xdr:cNvPr>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857D5D50-8068-44DC-A1A2-5D3475D4CBE9}"/>
            </a:ext>
          </a:extLst>
        </xdr:cNvPr>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138701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A1BA5C93-B13C-4A9D-BC47-FA2B9976F3A9}"/>
            </a:ext>
          </a:extLst>
        </xdr:cNvPr>
        <xdr:cNvSpPr txBox="1"/>
      </xdr:nvSpPr>
      <xdr:spPr>
        <a:xfrm>
          <a:off x="18421427"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6367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A99F010C-E269-497A-8195-B8B317646E15}"/>
            </a:ext>
          </a:extLst>
        </xdr:cNvPr>
        <xdr:cNvSpPr txBox="1"/>
      </xdr:nvSpPr>
      <xdr:spPr>
        <a:xfrm>
          <a:off x="210757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13225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64EEFFCF-2B3E-4E89-B6A9-BABB377667A1}"/>
            </a:ext>
          </a:extLst>
        </xdr:cNvPr>
        <xdr:cNvSpPr txBox="1"/>
      </xdr:nvSpPr>
      <xdr:spPr>
        <a:xfrm>
          <a:off x="20199427" y="618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22369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19ECEBE3-FAAE-4C84-A36B-76BAADF8F516}"/>
            </a:ext>
          </a:extLst>
        </xdr:cNvPr>
        <xdr:cNvSpPr txBox="1"/>
      </xdr:nvSpPr>
      <xdr:spPr>
        <a:xfrm>
          <a:off x="19310427" y="619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31513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670B5D8-96BC-47C0-98B2-6B701183E430}"/>
            </a:ext>
          </a:extLst>
        </xdr:cNvPr>
        <xdr:cNvSpPr txBox="1"/>
      </xdr:nvSpPr>
      <xdr:spPr>
        <a:xfrm>
          <a:off x="18421427" y="62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AFEFF935-B8D2-460D-BB2F-E3F33C9CC85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1F8F5E35-5BF6-4A27-8A82-ED7206FB8E5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F3D6E22C-6C25-4FBE-B0FC-888EBFA9C38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2C5859BE-BE28-413B-80D0-C3B50367037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D9F3CB86-9B31-44AE-923A-D6DE93BFC28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15A563A-831C-4950-937E-D46F89AB986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6FFB7CFE-72C5-49B1-844D-D00394C3CBA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1F83DB4B-FF60-4706-98BF-46124B53157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2CAFD5A6-2BC5-4AFF-8CA2-FA212ACC590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1B738965-665C-4DA9-B22D-3F619B68D8B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3909014D-FC67-4C1A-98B1-FC65B0D473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6796C3A1-E017-4F91-A7F2-3146AEACB9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EA65FAE2-A080-4AE4-B852-A2BA270961F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F879349F-B8C5-4B83-9BE3-0D67BD61D79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C0E47335-5824-4931-B84D-EC3F728FDD2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6FF21473-ECB4-4A18-AF42-7F24C651CFE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B6F9AC6-248F-460F-A6D4-ED65088F4BB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37FC75BD-934C-4CBB-97F5-279CAD16FC0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1B0F3DDD-87F9-4430-8391-65A2AC0A21E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35A99AA2-3BEF-47C7-B178-BB797562E4B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E03267B8-30C9-4A23-BF1E-0C47C0E97C7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1708BC25-5101-4963-AE2E-5A4E3869E16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753AFA8F-9B5F-4937-973C-D750C62F2B4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B7C9FE10-ABD2-445A-8976-F2E38490FEC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6A4DCB3B-E0C3-45F2-B316-D6ECA38126BC}"/>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48085B76-5C6B-44BE-8E9C-F03D14B09196}"/>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9B7D7788-0346-47BA-AA10-2680FBEC2F68}"/>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7052ED79-EE60-492A-BB75-4D5BBC5EF955}"/>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78C1C960-F082-4040-B8C7-F1BA9B2A0DAF}"/>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E0E29FB9-7552-44EA-BE0E-A653E128C9F9}"/>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8CDE19CE-CB70-4107-865A-48A327050546}"/>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CC388E74-8C1C-4C05-8A3A-BE4E4879AFB9}"/>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2AA98DD5-04D1-4C20-A1EB-C8683B640C88}"/>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3F62F888-F644-42B8-B34A-A2CFB17E9095}"/>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8E6D588D-2804-4424-A18B-32F00E80E0CB}"/>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F20D4D7-8174-4BAE-BCE8-1D0CECC29E6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13BBF17-2410-4799-933F-0E9351E8F7D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BF3668F-4E5B-4DB3-B578-1AE11520BCA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8CDBAFB-424A-4C0F-9066-744871CC61E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D56FFD0-6A3E-4A60-BA95-03AE599F324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547" name="楕円 546">
          <a:extLst>
            <a:ext uri="{FF2B5EF4-FFF2-40B4-BE49-F238E27FC236}">
              <a16:creationId xmlns:a16="http://schemas.microsoft.com/office/drawing/2014/main" id="{75A8E575-996C-4C19-993F-D3799EA686B7}"/>
            </a:ext>
          </a:extLst>
        </xdr:cNvPr>
        <xdr:cNvSpPr/>
      </xdr:nvSpPr>
      <xdr:spPr>
        <a:xfrm>
          <a:off x="162687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A37C5B66-5FE8-4D21-91AA-C0EEC5537171}"/>
            </a:ext>
          </a:extLst>
        </xdr:cNvPr>
        <xdr:cNvSpPr txBox="1"/>
      </xdr:nvSpPr>
      <xdr:spPr>
        <a:xfrm>
          <a:off x="16357600"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145415</xdr:rowOff>
    </xdr:from>
    <xdr:to>
      <xdr:col>81</xdr:col>
      <xdr:colOff>101600</xdr:colOff>
      <xdr:row>61</xdr:row>
      <xdr:rowOff>75565</xdr:rowOff>
    </xdr:to>
    <xdr:sp macro="" textlink="">
      <xdr:nvSpPr>
        <xdr:cNvPr id="549" name="楕円 548">
          <a:extLst>
            <a:ext uri="{FF2B5EF4-FFF2-40B4-BE49-F238E27FC236}">
              <a16:creationId xmlns:a16="http://schemas.microsoft.com/office/drawing/2014/main" id="{32DE7B59-D5A4-42A7-B64D-25CF5C6068C3}"/>
            </a:ext>
          </a:extLst>
        </xdr:cNvPr>
        <xdr:cNvSpPr/>
      </xdr:nvSpPr>
      <xdr:spPr>
        <a:xfrm>
          <a:off x="15430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24765</xdr:rowOff>
    </xdr:from>
    <xdr:to>
      <xdr:col>85</xdr:col>
      <xdr:colOff>127000</xdr:colOff>
      <xdr:row>61</xdr:row>
      <xdr:rowOff>40005</xdr:rowOff>
    </xdr:to>
    <xdr:cxnSp macro="">
      <xdr:nvCxnSpPr>
        <xdr:cNvPr id="550" name="直線コネクタ 549">
          <a:extLst>
            <a:ext uri="{FF2B5EF4-FFF2-40B4-BE49-F238E27FC236}">
              <a16:creationId xmlns:a16="http://schemas.microsoft.com/office/drawing/2014/main" id="{13A64ADA-F62B-4E7D-A6D3-6D98682E9218}"/>
            </a:ext>
          </a:extLst>
        </xdr:cNvPr>
        <xdr:cNvCxnSpPr/>
      </xdr:nvCxnSpPr>
      <xdr:spPr>
        <a:xfrm>
          <a:off x="15481300" y="1048321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111125</xdr:rowOff>
    </xdr:from>
    <xdr:to>
      <xdr:col>76</xdr:col>
      <xdr:colOff>165100</xdr:colOff>
      <xdr:row>61</xdr:row>
      <xdr:rowOff>41275</xdr:rowOff>
    </xdr:to>
    <xdr:sp macro="" textlink="">
      <xdr:nvSpPr>
        <xdr:cNvPr id="551" name="楕円 550">
          <a:extLst>
            <a:ext uri="{FF2B5EF4-FFF2-40B4-BE49-F238E27FC236}">
              <a16:creationId xmlns:a16="http://schemas.microsoft.com/office/drawing/2014/main" id="{21C14846-CEB2-4CD1-ABA9-E8899D78B591}"/>
            </a:ext>
          </a:extLst>
        </xdr:cNvPr>
        <xdr:cNvSpPr/>
      </xdr:nvSpPr>
      <xdr:spPr>
        <a:xfrm>
          <a:off x="14541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161925</xdr:rowOff>
    </xdr:from>
    <xdr:to>
      <xdr:col>81</xdr:col>
      <xdr:colOff>50800</xdr:colOff>
      <xdr:row>61</xdr:row>
      <xdr:rowOff>24765</xdr:rowOff>
    </xdr:to>
    <xdr:cxnSp macro="">
      <xdr:nvCxnSpPr>
        <xdr:cNvPr id="552" name="直線コネクタ 551">
          <a:extLst>
            <a:ext uri="{FF2B5EF4-FFF2-40B4-BE49-F238E27FC236}">
              <a16:creationId xmlns:a16="http://schemas.microsoft.com/office/drawing/2014/main" id="{E55E7241-EC43-4E32-AC6F-7787CF6BF711}"/>
            </a:ext>
          </a:extLst>
        </xdr:cNvPr>
        <xdr:cNvCxnSpPr/>
      </xdr:nvCxnSpPr>
      <xdr:spPr>
        <a:xfrm>
          <a:off x="14592300" y="104489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74930</xdr:rowOff>
    </xdr:from>
    <xdr:to>
      <xdr:col>72</xdr:col>
      <xdr:colOff>38100</xdr:colOff>
      <xdr:row>61</xdr:row>
      <xdr:rowOff>5080</xdr:rowOff>
    </xdr:to>
    <xdr:sp macro="" textlink="">
      <xdr:nvSpPr>
        <xdr:cNvPr id="553" name="楕円 552">
          <a:extLst>
            <a:ext uri="{FF2B5EF4-FFF2-40B4-BE49-F238E27FC236}">
              <a16:creationId xmlns:a16="http://schemas.microsoft.com/office/drawing/2014/main" id="{7CEFEBAC-FDCA-45A7-AD1A-2F2752EC3BD6}"/>
            </a:ext>
          </a:extLst>
        </xdr:cNvPr>
        <xdr:cNvSpPr/>
      </xdr:nvSpPr>
      <xdr:spPr>
        <a:xfrm>
          <a:off x="13652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125730</xdr:rowOff>
    </xdr:from>
    <xdr:to>
      <xdr:col>76</xdr:col>
      <xdr:colOff>114300</xdr:colOff>
      <xdr:row>60</xdr:row>
      <xdr:rowOff>161925</xdr:rowOff>
    </xdr:to>
    <xdr:cxnSp macro="">
      <xdr:nvCxnSpPr>
        <xdr:cNvPr id="554" name="直線コネクタ 553">
          <a:extLst>
            <a:ext uri="{FF2B5EF4-FFF2-40B4-BE49-F238E27FC236}">
              <a16:creationId xmlns:a16="http://schemas.microsoft.com/office/drawing/2014/main" id="{85155B07-7D56-4456-AC0B-9B7ECBEEE3BE}"/>
            </a:ext>
          </a:extLst>
        </xdr:cNvPr>
        <xdr:cNvCxnSpPr/>
      </xdr:nvCxnSpPr>
      <xdr:spPr>
        <a:xfrm>
          <a:off x="13703300" y="104127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44450</xdr:rowOff>
    </xdr:from>
    <xdr:to>
      <xdr:col>67</xdr:col>
      <xdr:colOff>101600</xdr:colOff>
      <xdr:row>60</xdr:row>
      <xdr:rowOff>146050</xdr:rowOff>
    </xdr:to>
    <xdr:sp macro="" textlink="">
      <xdr:nvSpPr>
        <xdr:cNvPr id="555" name="楕円 554">
          <a:extLst>
            <a:ext uri="{FF2B5EF4-FFF2-40B4-BE49-F238E27FC236}">
              <a16:creationId xmlns:a16="http://schemas.microsoft.com/office/drawing/2014/main" id="{DF800FCA-D39E-401D-9CD6-D602F470D5BD}"/>
            </a:ext>
          </a:extLst>
        </xdr:cNvPr>
        <xdr:cNvSpPr/>
      </xdr:nvSpPr>
      <xdr:spPr>
        <a:xfrm>
          <a:off x="12763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95250</xdr:rowOff>
    </xdr:from>
    <xdr:to>
      <xdr:col>71</xdr:col>
      <xdr:colOff>177800</xdr:colOff>
      <xdr:row>60</xdr:row>
      <xdr:rowOff>125730</xdr:rowOff>
    </xdr:to>
    <xdr:cxnSp macro="">
      <xdr:nvCxnSpPr>
        <xdr:cNvPr id="556" name="直線コネクタ 555">
          <a:extLst>
            <a:ext uri="{FF2B5EF4-FFF2-40B4-BE49-F238E27FC236}">
              <a16:creationId xmlns:a16="http://schemas.microsoft.com/office/drawing/2014/main" id="{C88D5BC1-8D9A-44D0-A650-2C07F232B4C8}"/>
            </a:ext>
          </a:extLst>
        </xdr:cNvPr>
        <xdr:cNvCxnSpPr/>
      </xdr:nvCxnSpPr>
      <xdr:spPr>
        <a:xfrm>
          <a:off x="12814300" y="10382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9CBE7024-34D1-48C7-AB06-A9DD37A21140}"/>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9FD957FC-CB5C-411E-862A-A1C3FABB4F08}"/>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4214F523-D546-47A7-9414-E962B2BE66CB}"/>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0" name="n_4aveValue【学校施設】&#10;有形固定資産減価償却率">
          <a:extLst>
            <a:ext uri="{FF2B5EF4-FFF2-40B4-BE49-F238E27FC236}">
              <a16:creationId xmlns:a16="http://schemas.microsoft.com/office/drawing/2014/main" id="{C0F2B090-2608-4501-8431-6C4FA8D9D662}"/>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66692</xdr:rowOff>
    </xdr:from>
    <xdr:ext cx="405111" cy="259045"/>
    <xdr:sp macro="" textlink="">
      <xdr:nvSpPr>
        <xdr:cNvPr id="561" name="n_1mainValue【学校施設】&#10;有形固定資産減価償却率">
          <a:extLst>
            <a:ext uri="{FF2B5EF4-FFF2-40B4-BE49-F238E27FC236}">
              <a16:creationId xmlns:a16="http://schemas.microsoft.com/office/drawing/2014/main" id="{EE1806C4-D79C-45D6-AAF1-A60F2B72EFC2}"/>
            </a:ext>
          </a:extLst>
        </xdr:cNvPr>
        <xdr:cNvSpPr txBox="1"/>
      </xdr:nvSpPr>
      <xdr:spPr>
        <a:xfrm>
          <a:off x="152660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32402</xdr:rowOff>
    </xdr:from>
    <xdr:ext cx="405111" cy="259045"/>
    <xdr:sp macro="" textlink="">
      <xdr:nvSpPr>
        <xdr:cNvPr id="562" name="n_2mainValue【学校施設】&#10;有形固定資産減価償却率">
          <a:extLst>
            <a:ext uri="{FF2B5EF4-FFF2-40B4-BE49-F238E27FC236}">
              <a16:creationId xmlns:a16="http://schemas.microsoft.com/office/drawing/2014/main" id="{87DE3701-2E4D-4117-A1F8-64A71D336C71}"/>
            </a:ext>
          </a:extLst>
        </xdr:cNvPr>
        <xdr:cNvSpPr txBox="1"/>
      </xdr:nvSpPr>
      <xdr:spPr>
        <a:xfrm>
          <a:off x="14389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63" name="n_3mainValue【学校施設】&#10;有形固定資産減価償却率">
          <a:extLst>
            <a:ext uri="{FF2B5EF4-FFF2-40B4-BE49-F238E27FC236}">
              <a16:creationId xmlns:a16="http://schemas.microsoft.com/office/drawing/2014/main" id="{E278ECA2-DB13-468F-92E3-76DE324D4F57}"/>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137177</xdr:rowOff>
    </xdr:from>
    <xdr:ext cx="405111" cy="259045"/>
    <xdr:sp macro="" textlink="">
      <xdr:nvSpPr>
        <xdr:cNvPr id="564" name="n_4mainValue【学校施設】&#10;有形固定資産減価償却率">
          <a:extLst>
            <a:ext uri="{FF2B5EF4-FFF2-40B4-BE49-F238E27FC236}">
              <a16:creationId xmlns:a16="http://schemas.microsoft.com/office/drawing/2014/main" id="{6F6AA9A8-FC6E-40FF-9E15-F2EB1F42D18F}"/>
            </a:ext>
          </a:extLst>
        </xdr:cNvPr>
        <xdr:cNvSpPr txBox="1"/>
      </xdr:nvSpPr>
      <xdr:spPr>
        <a:xfrm>
          <a:off x="12611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14A8B96C-F220-403E-8BE8-9BF64487C4B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B4B993E7-E460-43AC-9289-A074D3975F8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65686669-0F9A-4BD7-9040-29C275138C0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80268EFE-6F17-46A0-A3E9-CCCD7871835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E22206E5-70D9-4452-BAFC-E1C38A59B7F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94A01DF8-9ABE-4C84-A3D1-CF837FC4405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3FA8C751-F168-41E1-B7E4-F4BDCF26BF9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D886A79-F00F-432B-9C72-85986D0AE05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3B63D4D1-8E3E-4FE0-BF72-12BB174988E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710497D6-44B3-4B9A-B6DF-85D8D925B0B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D5357414-FFE2-4195-9F91-262C072112C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DA3343C-A3F6-410C-A361-2CDCAD3990A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42C16189-833C-4503-9D8A-7680FC18DB2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6A117138-5C26-42D2-9F6B-2043E21673C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D95E46CB-0F66-4170-A668-4AE2271FF62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F59ED88C-7700-4464-9D64-2D8377F9A37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861730D9-5558-47A0-97B2-90685C1F8E1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1DF608AF-1A13-419F-84C7-545E96A4E79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289CC40F-9127-46E0-AC73-F2BE5A3A279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50B42B18-4249-40CB-8B27-BE0A28C96F1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A47B60AA-AECC-4A2A-AFF4-39D4AB75964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E1C05DBE-1D94-432A-B734-CC5D0B1F746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CB3A753-D34A-474C-A8FF-4CA8F84B0A4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3FC01290-CEE2-4BE3-A3E2-C8C3DBF93C79}"/>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D09452D2-6BA7-408C-B041-279D93EB3E58}"/>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63517BFF-C197-4A04-BEF1-60257A9DF0AA}"/>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18ABBF82-D5AA-4A7C-B53A-55D7E55D0148}"/>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CF2BF292-1512-48FE-9155-57314199B715}"/>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69A39D84-2BA9-49F0-8594-C58005B59C95}"/>
            </a:ext>
          </a:extLst>
        </xdr:cNvPr>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27800A0A-6C0B-4C23-8706-A98BFCF3D5D0}"/>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FEF3D338-46FE-4D85-94E4-9E696A32DA6A}"/>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1249A1FA-08AA-4417-9849-2EE102EA2EB3}"/>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66E77D17-13D0-4340-8412-B15E053E1137}"/>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A244CC38-E919-4784-9E87-7CE5BC4B8100}"/>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9CEA88F-9A0A-4D45-A284-FA83A9DEB38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900931E-ACB5-4433-9A38-6508EEEAB08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AA8489E-845F-4455-97C0-BADF0AF52C2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8EFCE6B-5B73-42CD-B5AC-9DA31FA8F84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D013565-011F-4CBD-8F6C-84590E70266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56832</xdr:rowOff>
    </xdr:from>
    <xdr:to>
      <xdr:col>116</xdr:col>
      <xdr:colOff>114300</xdr:colOff>
      <xdr:row>62</xdr:row>
      <xdr:rowOff>158432</xdr:rowOff>
    </xdr:to>
    <xdr:sp macro="" textlink="">
      <xdr:nvSpPr>
        <xdr:cNvPr id="604" name="楕円 603">
          <a:extLst>
            <a:ext uri="{FF2B5EF4-FFF2-40B4-BE49-F238E27FC236}">
              <a16:creationId xmlns:a16="http://schemas.microsoft.com/office/drawing/2014/main" id="{972221F7-26A8-496E-9840-BE919774B0B5}"/>
            </a:ext>
          </a:extLst>
        </xdr:cNvPr>
        <xdr:cNvSpPr/>
      </xdr:nvSpPr>
      <xdr:spPr>
        <a:xfrm>
          <a:off x="22110700" y="1068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143209</xdr:rowOff>
    </xdr:from>
    <xdr:ext cx="469744" cy="259045"/>
    <xdr:sp macro="" textlink="">
      <xdr:nvSpPr>
        <xdr:cNvPr id="605" name="【学校施設】&#10;一人当たり面積該当値テキスト">
          <a:extLst>
            <a:ext uri="{FF2B5EF4-FFF2-40B4-BE49-F238E27FC236}">
              <a16:creationId xmlns:a16="http://schemas.microsoft.com/office/drawing/2014/main" id="{73909EBF-DB50-4F5B-8F36-EA505881208D}"/>
            </a:ext>
          </a:extLst>
        </xdr:cNvPr>
        <xdr:cNvSpPr txBox="1"/>
      </xdr:nvSpPr>
      <xdr:spPr>
        <a:xfrm>
          <a:off x="22199600" y="106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55118</xdr:rowOff>
    </xdr:from>
    <xdr:to>
      <xdr:col>112</xdr:col>
      <xdr:colOff>38100</xdr:colOff>
      <xdr:row>62</xdr:row>
      <xdr:rowOff>156718</xdr:rowOff>
    </xdr:to>
    <xdr:sp macro="" textlink="">
      <xdr:nvSpPr>
        <xdr:cNvPr id="606" name="楕円 605">
          <a:extLst>
            <a:ext uri="{FF2B5EF4-FFF2-40B4-BE49-F238E27FC236}">
              <a16:creationId xmlns:a16="http://schemas.microsoft.com/office/drawing/2014/main" id="{6E8172EB-B156-4A90-BB6F-AF5DF3F0BD5F}"/>
            </a:ext>
          </a:extLst>
        </xdr:cNvPr>
        <xdr:cNvSpPr/>
      </xdr:nvSpPr>
      <xdr:spPr>
        <a:xfrm>
          <a:off x="21272500" y="1068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105918</xdr:rowOff>
    </xdr:from>
    <xdr:to>
      <xdr:col>116</xdr:col>
      <xdr:colOff>63500</xdr:colOff>
      <xdr:row>62</xdr:row>
      <xdr:rowOff>107632</xdr:rowOff>
    </xdr:to>
    <xdr:cxnSp macro="">
      <xdr:nvCxnSpPr>
        <xdr:cNvPr id="607" name="直線コネクタ 606">
          <a:extLst>
            <a:ext uri="{FF2B5EF4-FFF2-40B4-BE49-F238E27FC236}">
              <a16:creationId xmlns:a16="http://schemas.microsoft.com/office/drawing/2014/main" id="{198943DD-76FB-4664-BCDD-906D8B340A79}"/>
            </a:ext>
          </a:extLst>
        </xdr:cNvPr>
        <xdr:cNvCxnSpPr/>
      </xdr:nvCxnSpPr>
      <xdr:spPr>
        <a:xfrm>
          <a:off x="21323300" y="10735818"/>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58738</xdr:rowOff>
    </xdr:from>
    <xdr:to>
      <xdr:col>107</xdr:col>
      <xdr:colOff>101600</xdr:colOff>
      <xdr:row>62</xdr:row>
      <xdr:rowOff>160338</xdr:rowOff>
    </xdr:to>
    <xdr:sp macro="" textlink="">
      <xdr:nvSpPr>
        <xdr:cNvPr id="608" name="楕円 607">
          <a:extLst>
            <a:ext uri="{FF2B5EF4-FFF2-40B4-BE49-F238E27FC236}">
              <a16:creationId xmlns:a16="http://schemas.microsoft.com/office/drawing/2014/main" id="{3B21F414-A36E-4F96-AE90-823CB4953C36}"/>
            </a:ext>
          </a:extLst>
        </xdr:cNvPr>
        <xdr:cNvSpPr/>
      </xdr:nvSpPr>
      <xdr:spPr>
        <a:xfrm>
          <a:off x="20383500" y="1068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105918</xdr:rowOff>
    </xdr:from>
    <xdr:to>
      <xdr:col>111</xdr:col>
      <xdr:colOff>177800</xdr:colOff>
      <xdr:row>62</xdr:row>
      <xdr:rowOff>109538</xdr:rowOff>
    </xdr:to>
    <xdr:cxnSp macro="">
      <xdr:nvCxnSpPr>
        <xdr:cNvPr id="609" name="直線コネクタ 608">
          <a:extLst>
            <a:ext uri="{FF2B5EF4-FFF2-40B4-BE49-F238E27FC236}">
              <a16:creationId xmlns:a16="http://schemas.microsoft.com/office/drawing/2014/main" id="{95080FBF-A810-4119-9912-256CFE6FAC29}"/>
            </a:ext>
          </a:extLst>
        </xdr:cNvPr>
        <xdr:cNvCxnSpPr/>
      </xdr:nvCxnSpPr>
      <xdr:spPr>
        <a:xfrm flipV="1">
          <a:off x="20434300" y="10735818"/>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62167</xdr:rowOff>
    </xdr:from>
    <xdr:to>
      <xdr:col>102</xdr:col>
      <xdr:colOff>165100</xdr:colOff>
      <xdr:row>62</xdr:row>
      <xdr:rowOff>163767</xdr:rowOff>
    </xdr:to>
    <xdr:sp macro="" textlink="">
      <xdr:nvSpPr>
        <xdr:cNvPr id="610" name="楕円 609">
          <a:extLst>
            <a:ext uri="{FF2B5EF4-FFF2-40B4-BE49-F238E27FC236}">
              <a16:creationId xmlns:a16="http://schemas.microsoft.com/office/drawing/2014/main" id="{784A635D-7F77-463A-8ACC-EFBCC15674B3}"/>
            </a:ext>
          </a:extLst>
        </xdr:cNvPr>
        <xdr:cNvSpPr/>
      </xdr:nvSpPr>
      <xdr:spPr>
        <a:xfrm>
          <a:off x="19494500" y="1069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109538</xdr:rowOff>
    </xdr:from>
    <xdr:to>
      <xdr:col>107</xdr:col>
      <xdr:colOff>50800</xdr:colOff>
      <xdr:row>62</xdr:row>
      <xdr:rowOff>112967</xdr:rowOff>
    </xdr:to>
    <xdr:cxnSp macro="">
      <xdr:nvCxnSpPr>
        <xdr:cNvPr id="611" name="直線コネクタ 610">
          <a:extLst>
            <a:ext uri="{FF2B5EF4-FFF2-40B4-BE49-F238E27FC236}">
              <a16:creationId xmlns:a16="http://schemas.microsoft.com/office/drawing/2014/main" id="{77E8B936-47CE-47C0-B1FD-B0B0F10B93C8}"/>
            </a:ext>
          </a:extLst>
        </xdr:cNvPr>
        <xdr:cNvCxnSpPr/>
      </xdr:nvCxnSpPr>
      <xdr:spPr>
        <a:xfrm flipV="1">
          <a:off x="19545300" y="1073943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66739</xdr:rowOff>
    </xdr:from>
    <xdr:to>
      <xdr:col>98</xdr:col>
      <xdr:colOff>38100</xdr:colOff>
      <xdr:row>62</xdr:row>
      <xdr:rowOff>168339</xdr:rowOff>
    </xdr:to>
    <xdr:sp macro="" textlink="">
      <xdr:nvSpPr>
        <xdr:cNvPr id="612" name="楕円 611">
          <a:extLst>
            <a:ext uri="{FF2B5EF4-FFF2-40B4-BE49-F238E27FC236}">
              <a16:creationId xmlns:a16="http://schemas.microsoft.com/office/drawing/2014/main" id="{1A934969-B8D4-4B0A-9AF0-AE305C9EBD26}"/>
            </a:ext>
          </a:extLst>
        </xdr:cNvPr>
        <xdr:cNvSpPr/>
      </xdr:nvSpPr>
      <xdr:spPr>
        <a:xfrm>
          <a:off x="18605500" y="1069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112967</xdr:rowOff>
    </xdr:from>
    <xdr:to>
      <xdr:col>102</xdr:col>
      <xdr:colOff>114300</xdr:colOff>
      <xdr:row>62</xdr:row>
      <xdr:rowOff>117539</xdr:rowOff>
    </xdr:to>
    <xdr:cxnSp macro="">
      <xdr:nvCxnSpPr>
        <xdr:cNvPr id="613" name="直線コネクタ 612">
          <a:extLst>
            <a:ext uri="{FF2B5EF4-FFF2-40B4-BE49-F238E27FC236}">
              <a16:creationId xmlns:a16="http://schemas.microsoft.com/office/drawing/2014/main" id="{B7CA33B3-8AB7-4D01-97CE-1B3B42472CD9}"/>
            </a:ext>
          </a:extLst>
        </xdr:cNvPr>
        <xdr:cNvCxnSpPr/>
      </xdr:nvCxnSpPr>
      <xdr:spPr>
        <a:xfrm flipV="1">
          <a:off x="18656300" y="1074286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8E98F71F-1D5C-4921-B2CB-83C4DD70FB56}"/>
            </a:ext>
          </a:extLst>
        </xdr:cNvPr>
        <xdr:cNvSpPr txBox="1"/>
      </xdr:nvSpPr>
      <xdr:spPr>
        <a:xfrm>
          <a:off x="21075727" y="104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DBB4C508-E927-46C1-9C70-3A41FA5F0A52}"/>
            </a:ext>
          </a:extLst>
        </xdr:cNvPr>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16" name="n_3aveValue【学校施設】&#10;一人当たり面積">
          <a:extLst>
            <a:ext uri="{FF2B5EF4-FFF2-40B4-BE49-F238E27FC236}">
              <a16:creationId xmlns:a16="http://schemas.microsoft.com/office/drawing/2014/main" id="{F6FC97F5-57EC-48CE-9644-BCE7400838DF}"/>
            </a:ext>
          </a:extLst>
        </xdr:cNvPr>
        <xdr:cNvSpPr txBox="1"/>
      </xdr:nvSpPr>
      <xdr:spPr>
        <a:xfrm>
          <a:off x="19310427" y="1041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617" name="n_4aveValue【学校施設】&#10;一人当たり面積">
          <a:extLst>
            <a:ext uri="{FF2B5EF4-FFF2-40B4-BE49-F238E27FC236}">
              <a16:creationId xmlns:a16="http://schemas.microsoft.com/office/drawing/2014/main" id="{BBEF32E9-AA6B-4740-85B2-C75DAC090EFB}"/>
            </a:ext>
          </a:extLst>
        </xdr:cNvPr>
        <xdr:cNvSpPr txBox="1"/>
      </xdr:nvSpPr>
      <xdr:spPr>
        <a:xfrm>
          <a:off x="18421427" y="1039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147845</xdr:rowOff>
    </xdr:from>
    <xdr:ext cx="469744" cy="259045"/>
    <xdr:sp macro="" textlink="">
      <xdr:nvSpPr>
        <xdr:cNvPr id="618" name="n_1mainValue【学校施設】&#10;一人当たり面積">
          <a:extLst>
            <a:ext uri="{FF2B5EF4-FFF2-40B4-BE49-F238E27FC236}">
              <a16:creationId xmlns:a16="http://schemas.microsoft.com/office/drawing/2014/main" id="{4B44F0CE-9720-40CB-97B6-2C4B08E597FB}"/>
            </a:ext>
          </a:extLst>
        </xdr:cNvPr>
        <xdr:cNvSpPr txBox="1"/>
      </xdr:nvSpPr>
      <xdr:spPr>
        <a:xfrm>
          <a:off x="21075727" y="1077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151465</xdr:rowOff>
    </xdr:from>
    <xdr:ext cx="469744" cy="259045"/>
    <xdr:sp macro="" textlink="">
      <xdr:nvSpPr>
        <xdr:cNvPr id="619" name="n_2mainValue【学校施設】&#10;一人当たり面積">
          <a:extLst>
            <a:ext uri="{FF2B5EF4-FFF2-40B4-BE49-F238E27FC236}">
              <a16:creationId xmlns:a16="http://schemas.microsoft.com/office/drawing/2014/main" id="{1770F335-E91A-4709-903D-B510434BF542}"/>
            </a:ext>
          </a:extLst>
        </xdr:cNvPr>
        <xdr:cNvSpPr txBox="1"/>
      </xdr:nvSpPr>
      <xdr:spPr>
        <a:xfrm>
          <a:off x="20199427" y="1078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154894</xdr:rowOff>
    </xdr:from>
    <xdr:ext cx="469744" cy="259045"/>
    <xdr:sp macro="" textlink="">
      <xdr:nvSpPr>
        <xdr:cNvPr id="620" name="n_3mainValue【学校施設】&#10;一人当たり面積">
          <a:extLst>
            <a:ext uri="{FF2B5EF4-FFF2-40B4-BE49-F238E27FC236}">
              <a16:creationId xmlns:a16="http://schemas.microsoft.com/office/drawing/2014/main" id="{5EEDFE3A-3BA2-4524-8906-20CCD186DD29}"/>
            </a:ext>
          </a:extLst>
        </xdr:cNvPr>
        <xdr:cNvSpPr txBox="1"/>
      </xdr:nvSpPr>
      <xdr:spPr>
        <a:xfrm>
          <a:off x="19310427" y="1078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159466</xdr:rowOff>
    </xdr:from>
    <xdr:ext cx="469744" cy="259045"/>
    <xdr:sp macro="" textlink="">
      <xdr:nvSpPr>
        <xdr:cNvPr id="621" name="n_4mainValue【学校施設】&#10;一人当たり面積">
          <a:extLst>
            <a:ext uri="{FF2B5EF4-FFF2-40B4-BE49-F238E27FC236}">
              <a16:creationId xmlns:a16="http://schemas.microsoft.com/office/drawing/2014/main" id="{3AE2BE2C-D57B-4967-95F1-669A76936ABA}"/>
            </a:ext>
          </a:extLst>
        </xdr:cNvPr>
        <xdr:cNvSpPr txBox="1"/>
      </xdr:nvSpPr>
      <xdr:spPr>
        <a:xfrm>
          <a:off x="18421427" y="1078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B6CC43C4-63DC-4FD3-9FA2-D67DFEAB3EC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8AAEEF5-A4BA-42E3-AEC9-5E08FF72402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8A6574F-6CA3-4884-B2C1-B7761ACE58A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58AFFE34-8065-4DE7-BAD1-A5F88DB930D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3D99FB48-8780-43CF-96A4-EC5AA931CD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49CC99C3-3A52-453D-B242-40FD5D1B1E3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F49F00AB-0568-4278-9054-79C07E9231A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32054DC8-A705-4193-88EF-B291FD3BB4B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FE50CD02-9E6B-4C59-98A4-ABC9FCC335D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72FB202C-4B9D-4BBE-AB66-61968BC0063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BE14B91C-F683-4E47-BF98-AAAEF3844BA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9B7E43D3-2FE3-43FE-AE97-BD9E3B82C8D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5209099-9A3A-47AE-BC9B-5DE0ED96CB4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ADEDECF4-2CC7-447E-916B-61DC68F8B1D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A967F146-3885-48BC-ABCD-FD64422B81C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A159377-F185-492A-9568-237F7C3C189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6D4B9006-D56A-4FE7-881F-6096A76B400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119B2A90-D265-477A-A568-139897709F5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36C78A08-D359-4848-B364-5756C976B78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A9A0AC91-3F33-49D9-9811-E6384A476E0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40D67D45-381B-4704-9652-A95959D6643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F2AD1EE4-EA37-4EA7-A0BB-76293AE44FF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A99EC6AB-FC20-490F-842A-1545E3C2418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935AC8B9-EBE2-4FC8-8571-7C1C484941C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6772C26C-1CAE-4E52-8762-7F13900974AF}"/>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5D562112-C503-4C17-B19B-80B1F01F98A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232AE4E5-D96C-4AC9-B13D-459EC49634D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5E060BA3-0704-4EC2-B6F4-C47674BB096A}"/>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8462E685-E07C-4746-82C6-87E4C8388361}"/>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1" name="【児童館】&#10;有形固定資産減価償却率平均値テキスト">
          <a:extLst>
            <a:ext uri="{FF2B5EF4-FFF2-40B4-BE49-F238E27FC236}">
              <a16:creationId xmlns:a16="http://schemas.microsoft.com/office/drawing/2014/main" id="{0D0F186B-82C3-4CB4-952E-67384691013D}"/>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9029B0D2-D43C-4259-A84E-4F5B6985FD9E}"/>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F4FE35F0-31FB-4736-8CB4-12D2A2E9C970}"/>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13C2DA80-F79B-4D07-AD1C-006A96E1D00A}"/>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CEDBD97E-E1FC-450D-9B21-8E26E8AC2F0F}"/>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6" name="フローチャート: 判断 655">
          <a:extLst>
            <a:ext uri="{FF2B5EF4-FFF2-40B4-BE49-F238E27FC236}">
              <a16:creationId xmlns:a16="http://schemas.microsoft.com/office/drawing/2014/main" id="{2F367AE5-456B-4114-8EE0-68A37DA0CBFF}"/>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4BBF941D-7DFB-4CB1-84EB-603A82E328D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AE71232-F3B0-4424-A9E5-17E8588BB3D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C9BBD06-F419-43A2-A24D-646D65EF374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9ABBAAC-B080-419F-A935-AD2D8E65124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7AC0926-E2F8-4EA9-9586-026D754C12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149225</xdr:rowOff>
    </xdr:from>
    <xdr:to>
      <xdr:col>85</xdr:col>
      <xdr:colOff>177800</xdr:colOff>
      <xdr:row>86</xdr:row>
      <xdr:rowOff>79375</xdr:rowOff>
    </xdr:to>
    <xdr:sp macro="" textlink="">
      <xdr:nvSpPr>
        <xdr:cNvPr id="662" name="楕円 661">
          <a:extLst>
            <a:ext uri="{FF2B5EF4-FFF2-40B4-BE49-F238E27FC236}">
              <a16:creationId xmlns:a16="http://schemas.microsoft.com/office/drawing/2014/main" id="{747BBA24-3FD7-45AB-9FA4-25F6C4B4CE03}"/>
            </a:ext>
          </a:extLst>
        </xdr:cNvPr>
        <xdr:cNvSpPr/>
      </xdr:nvSpPr>
      <xdr:spPr>
        <a:xfrm>
          <a:off x="162687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64152</xdr:rowOff>
    </xdr:from>
    <xdr:ext cx="405111" cy="259045"/>
    <xdr:sp macro="" textlink="">
      <xdr:nvSpPr>
        <xdr:cNvPr id="663" name="【児童館】&#10;有形固定資産減価償却率該当値テキスト">
          <a:extLst>
            <a:ext uri="{FF2B5EF4-FFF2-40B4-BE49-F238E27FC236}">
              <a16:creationId xmlns:a16="http://schemas.microsoft.com/office/drawing/2014/main" id="{2D2B3D7A-6FD6-4AE7-AE2C-8118A5F81B73}"/>
            </a:ext>
          </a:extLst>
        </xdr:cNvPr>
        <xdr:cNvSpPr txBox="1"/>
      </xdr:nvSpPr>
      <xdr:spPr>
        <a:xfrm>
          <a:off x="16357600" y="1463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113030</xdr:rowOff>
    </xdr:from>
    <xdr:to>
      <xdr:col>81</xdr:col>
      <xdr:colOff>101600</xdr:colOff>
      <xdr:row>86</xdr:row>
      <xdr:rowOff>43180</xdr:rowOff>
    </xdr:to>
    <xdr:sp macro="" textlink="">
      <xdr:nvSpPr>
        <xdr:cNvPr id="664" name="楕円 663">
          <a:extLst>
            <a:ext uri="{FF2B5EF4-FFF2-40B4-BE49-F238E27FC236}">
              <a16:creationId xmlns:a16="http://schemas.microsoft.com/office/drawing/2014/main" id="{130C2FBD-5B4C-4B2F-BFF8-EA9095370010}"/>
            </a:ext>
          </a:extLst>
        </xdr:cNvPr>
        <xdr:cNvSpPr/>
      </xdr:nvSpPr>
      <xdr:spPr>
        <a:xfrm>
          <a:off x="15430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163830</xdr:rowOff>
    </xdr:from>
    <xdr:to>
      <xdr:col>85</xdr:col>
      <xdr:colOff>127000</xdr:colOff>
      <xdr:row>86</xdr:row>
      <xdr:rowOff>28575</xdr:rowOff>
    </xdr:to>
    <xdr:cxnSp macro="">
      <xdr:nvCxnSpPr>
        <xdr:cNvPr id="665" name="直線コネクタ 664">
          <a:extLst>
            <a:ext uri="{FF2B5EF4-FFF2-40B4-BE49-F238E27FC236}">
              <a16:creationId xmlns:a16="http://schemas.microsoft.com/office/drawing/2014/main" id="{6427DC7B-934C-4749-80BC-D3EFD99BF393}"/>
            </a:ext>
          </a:extLst>
        </xdr:cNvPr>
        <xdr:cNvCxnSpPr/>
      </xdr:nvCxnSpPr>
      <xdr:spPr>
        <a:xfrm>
          <a:off x="15481300" y="147370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74930</xdr:rowOff>
    </xdr:from>
    <xdr:to>
      <xdr:col>76</xdr:col>
      <xdr:colOff>165100</xdr:colOff>
      <xdr:row>86</xdr:row>
      <xdr:rowOff>5080</xdr:rowOff>
    </xdr:to>
    <xdr:sp macro="" textlink="">
      <xdr:nvSpPr>
        <xdr:cNvPr id="666" name="楕円 665">
          <a:extLst>
            <a:ext uri="{FF2B5EF4-FFF2-40B4-BE49-F238E27FC236}">
              <a16:creationId xmlns:a16="http://schemas.microsoft.com/office/drawing/2014/main" id="{EC7C23B5-B12A-46EB-8084-16EFD02D3174}"/>
            </a:ext>
          </a:extLst>
        </xdr:cNvPr>
        <xdr:cNvSpPr/>
      </xdr:nvSpPr>
      <xdr:spPr>
        <a:xfrm>
          <a:off x="14541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125730</xdr:rowOff>
    </xdr:from>
    <xdr:to>
      <xdr:col>81</xdr:col>
      <xdr:colOff>50800</xdr:colOff>
      <xdr:row>85</xdr:row>
      <xdr:rowOff>163830</xdr:rowOff>
    </xdr:to>
    <xdr:cxnSp macro="">
      <xdr:nvCxnSpPr>
        <xdr:cNvPr id="667" name="直線コネクタ 666">
          <a:extLst>
            <a:ext uri="{FF2B5EF4-FFF2-40B4-BE49-F238E27FC236}">
              <a16:creationId xmlns:a16="http://schemas.microsoft.com/office/drawing/2014/main" id="{408196FB-7551-4DBE-8FEF-1E7E27FC0978}"/>
            </a:ext>
          </a:extLst>
        </xdr:cNvPr>
        <xdr:cNvCxnSpPr/>
      </xdr:nvCxnSpPr>
      <xdr:spPr>
        <a:xfrm>
          <a:off x="14592300" y="14698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38736</xdr:rowOff>
    </xdr:from>
    <xdr:to>
      <xdr:col>72</xdr:col>
      <xdr:colOff>38100</xdr:colOff>
      <xdr:row>85</xdr:row>
      <xdr:rowOff>140336</xdr:rowOff>
    </xdr:to>
    <xdr:sp macro="" textlink="">
      <xdr:nvSpPr>
        <xdr:cNvPr id="668" name="楕円 667">
          <a:extLst>
            <a:ext uri="{FF2B5EF4-FFF2-40B4-BE49-F238E27FC236}">
              <a16:creationId xmlns:a16="http://schemas.microsoft.com/office/drawing/2014/main" id="{BAC3F4B5-61CD-4139-883C-4108177B098A}"/>
            </a:ext>
          </a:extLst>
        </xdr:cNvPr>
        <xdr:cNvSpPr/>
      </xdr:nvSpPr>
      <xdr:spPr>
        <a:xfrm>
          <a:off x="13652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89536</xdr:rowOff>
    </xdr:from>
    <xdr:to>
      <xdr:col>76</xdr:col>
      <xdr:colOff>114300</xdr:colOff>
      <xdr:row>85</xdr:row>
      <xdr:rowOff>125730</xdr:rowOff>
    </xdr:to>
    <xdr:cxnSp macro="">
      <xdr:nvCxnSpPr>
        <xdr:cNvPr id="669" name="直線コネクタ 668">
          <a:extLst>
            <a:ext uri="{FF2B5EF4-FFF2-40B4-BE49-F238E27FC236}">
              <a16:creationId xmlns:a16="http://schemas.microsoft.com/office/drawing/2014/main" id="{5D0A1A17-786A-45AF-B89A-04BFCE278222}"/>
            </a:ext>
          </a:extLst>
        </xdr:cNvPr>
        <xdr:cNvCxnSpPr/>
      </xdr:nvCxnSpPr>
      <xdr:spPr>
        <a:xfrm>
          <a:off x="13703300" y="146627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170180</xdr:rowOff>
    </xdr:from>
    <xdr:to>
      <xdr:col>67</xdr:col>
      <xdr:colOff>101600</xdr:colOff>
      <xdr:row>85</xdr:row>
      <xdr:rowOff>100330</xdr:rowOff>
    </xdr:to>
    <xdr:sp macro="" textlink="">
      <xdr:nvSpPr>
        <xdr:cNvPr id="670" name="楕円 669">
          <a:extLst>
            <a:ext uri="{FF2B5EF4-FFF2-40B4-BE49-F238E27FC236}">
              <a16:creationId xmlns:a16="http://schemas.microsoft.com/office/drawing/2014/main" id="{17AFAC6A-2FCF-4881-917F-FE9D25325312}"/>
            </a:ext>
          </a:extLst>
        </xdr:cNvPr>
        <xdr:cNvSpPr/>
      </xdr:nvSpPr>
      <xdr:spPr>
        <a:xfrm>
          <a:off x="1276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49530</xdr:rowOff>
    </xdr:from>
    <xdr:to>
      <xdr:col>71</xdr:col>
      <xdr:colOff>177800</xdr:colOff>
      <xdr:row>85</xdr:row>
      <xdr:rowOff>89536</xdr:rowOff>
    </xdr:to>
    <xdr:cxnSp macro="">
      <xdr:nvCxnSpPr>
        <xdr:cNvPr id="671" name="直線コネクタ 670">
          <a:extLst>
            <a:ext uri="{FF2B5EF4-FFF2-40B4-BE49-F238E27FC236}">
              <a16:creationId xmlns:a16="http://schemas.microsoft.com/office/drawing/2014/main" id="{27091941-EB02-43C1-B589-BF0591D7E005}"/>
            </a:ext>
          </a:extLst>
        </xdr:cNvPr>
        <xdr:cNvCxnSpPr/>
      </xdr:nvCxnSpPr>
      <xdr:spPr>
        <a:xfrm>
          <a:off x="12814300" y="146227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72" name="n_1aveValue【児童館】&#10;有形固定資産減価償却率">
          <a:extLst>
            <a:ext uri="{FF2B5EF4-FFF2-40B4-BE49-F238E27FC236}">
              <a16:creationId xmlns:a16="http://schemas.microsoft.com/office/drawing/2014/main" id="{6272D84A-0CB0-408F-984B-414262FD8A99}"/>
            </a:ext>
          </a:extLst>
        </xdr:cNvPr>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3" name="n_2aveValue【児童館】&#10;有形固定資産減価償却率">
          <a:extLst>
            <a:ext uri="{FF2B5EF4-FFF2-40B4-BE49-F238E27FC236}">
              <a16:creationId xmlns:a16="http://schemas.microsoft.com/office/drawing/2014/main" id="{81E8C45B-7E40-420E-B5C4-79EC7F2E03F1}"/>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4" name="n_3aveValue【児童館】&#10;有形固定資産減価償却率">
          <a:extLst>
            <a:ext uri="{FF2B5EF4-FFF2-40B4-BE49-F238E27FC236}">
              <a16:creationId xmlns:a16="http://schemas.microsoft.com/office/drawing/2014/main" id="{4B5819DC-04B2-49A6-B414-EE0971534935}"/>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675" name="n_4aveValue【児童館】&#10;有形固定資産減価償却率">
          <a:extLst>
            <a:ext uri="{FF2B5EF4-FFF2-40B4-BE49-F238E27FC236}">
              <a16:creationId xmlns:a16="http://schemas.microsoft.com/office/drawing/2014/main" id="{69949BD6-CA59-4B20-AED3-4F5D2BAD8AA9}"/>
            </a:ext>
          </a:extLst>
        </xdr:cNvPr>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34307</xdr:rowOff>
    </xdr:from>
    <xdr:ext cx="405111" cy="259045"/>
    <xdr:sp macro="" textlink="">
      <xdr:nvSpPr>
        <xdr:cNvPr id="676" name="n_1mainValue【児童館】&#10;有形固定資産減価償却率">
          <a:extLst>
            <a:ext uri="{FF2B5EF4-FFF2-40B4-BE49-F238E27FC236}">
              <a16:creationId xmlns:a16="http://schemas.microsoft.com/office/drawing/2014/main" id="{186D8673-ED19-4AEE-BA23-E76025E694D5}"/>
            </a:ext>
          </a:extLst>
        </xdr:cNvPr>
        <xdr:cNvSpPr txBox="1"/>
      </xdr:nvSpPr>
      <xdr:spPr>
        <a:xfrm>
          <a:off x="15266044"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167657</xdr:rowOff>
    </xdr:from>
    <xdr:ext cx="405111" cy="259045"/>
    <xdr:sp macro="" textlink="">
      <xdr:nvSpPr>
        <xdr:cNvPr id="677" name="n_2mainValue【児童館】&#10;有形固定資産減価償却率">
          <a:extLst>
            <a:ext uri="{FF2B5EF4-FFF2-40B4-BE49-F238E27FC236}">
              <a16:creationId xmlns:a16="http://schemas.microsoft.com/office/drawing/2014/main" id="{20F31E70-10DD-4580-8D17-F762D451DF4D}"/>
            </a:ext>
          </a:extLst>
        </xdr:cNvPr>
        <xdr:cNvSpPr txBox="1"/>
      </xdr:nvSpPr>
      <xdr:spPr>
        <a:xfrm>
          <a:off x="14389744"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131463</xdr:rowOff>
    </xdr:from>
    <xdr:ext cx="405111" cy="259045"/>
    <xdr:sp macro="" textlink="">
      <xdr:nvSpPr>
        <xdr:cNvPr id="678" name="n_3mainValue【児童館】&#10;有形固定資産減価償却率">
          <a:extLst>
            <a:ext uri="{FF2B5EF4-FFF2-40B4-BE49-F238E27FC236}">
              <a16:creationId xmlns:a16="http://schemas.microsoft.com/office/drawing/2014/main" id="{FD925C67-4ADF-4A43-90D0-AC74D9767903}"/>
            </a:ext>
          </a:extLst>
        </xdr:cNvPr>
        <xdr:cNvSpPr txBox="1"/>
      </xdr:nvSpPr>
      <xdr:spPr>
        <a:xfrm>
          <a:off x="13500744" y="1470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91457</xdr:rowOff>
    </xdr:from>
    <xdr:ext cx="405111" cy="259045"/>
    <xdr:sp macro="" textlink="">
      <xdr:nvSpPr>
        <xdr:cNvPr id="679" name="n_4mainValue【児童館】&#10;有形固定資産減価償却率">
          <a:extLst>
            <a:ext uri="{FF2B5EF4-FFF2-40B4-BE49-F238E27FC236}">
              <a16:creationId xmlns:a16="http://schemas.microsoft.com/office/drawing/2014/main" id="{423C3847-FA8E-4C07-8D52-58DCE9C0C0B9}"/>
            </a:ext>
          </a:extLst>
        </xdr:cNvPr>
        <xdr:cNvSpPr txBox="1"/>
      </xdr:nvSpPr>
      <xdr:spPr>
        <a:xfrm>
          <a:off x="12611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E0765CF4-7633-4496-887B-2B7276508E8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8B244344-E972-4ED3-B2B5-C0DCFE39D64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993D153F-14FA-437E-8877-7574872F4CA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5E40F72A-9C0B-4CA4-ABB9-DEACB8B6094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9E6A74B4-4F44-4E26-8642-D3BF3AFD9A7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BE128331-981F-45BD-965F-2CA55A1389C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AE2249BC-9E81-418F-B65B-9EB7EB82920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49209685-A9A0-42B8-8C47-32B41A555FF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ED411E55-2611-452F-825B-3DD834A6254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2CA37179-A31B-40D1-A00B-D5BA479B909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A690F40C-255A-4EAD-956B-DF0AE2481D9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E1D19243-82D1-4F3D-A99A-BF74EC4A95CB}"/>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46D3AD4B-3116-48C1-854C-39DDF2B19E2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068322A8-E6E7-42BE-8442-DA8A2B06CC1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46EB3C31-9C73-45BD-9EC1-8F25AA37D7E4}"/>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FA4DE0B5-3303-43C5-8400-DF907F80DFF8}"/>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C9FB2D21-A733-4EA9-B371-ECCA8A1D0F5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6C1624AF-16AE-48C7-A4FE-EF04D536A72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373A13BB-B9CC-44D9-8AB6-4EECD1C5505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2BD58EC4-1D75-4916-B531-BBC7FD586212}"/>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C0229D7D-1591-4A7C-86A1-D37B3D67E3DC}"/>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1A3CD728-9CED-4828-A77A-B8BD7CB852E9}"/>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41339C42-A057-4FF4-95EC-271DB6693847}"/>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C6D07ACE-C564-4A06-A284-18C4388B1BFF}"/>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4" name="【児童館】&#10;一人当たり面積平均値テキスト">
          <a:extLst>
            <a:ext uri="{FF2B5EF4-FFF2-40B4-BE49-F238E27FC236}">
              <a16:creationId xmlns:a16="http://schemas.microsoft.com/office/drawing/2014/main" id="{1465A695-5D46-4CF5-A371-476B136422AB}"/>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BE5CEC12-8AD6-470D-9082-01A12A4057F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AE42A85F-4AFA-4E15-BEDA-EF23ACAB0644}"/>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ED7745E9-B57A-4717-8326-4F2E4A126692}"/>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EBB89476-B531-487F-8A34-032ADB91AB23}"/>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09" name="フローチャート: 判断 708">
          <a:extLst>
            <a:ext uri="{FF2B5EF4-FFF2-40B4-BE49-F238E27FC236}">
              <a16:creationId xmlns:a16="http://schemas.microsoft.com/office/drawing/2014/main" id="{0C99ACF5-8E6D-4483-A616-D5C1B9642085}"/>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BD31CDF-F828-4FA6-A294-2C646971C4F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9836B41C-00B4-4856-963C-E27CBBEAFE0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D8F1700-224C-4C0A-96A3-3474DA1756E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E4F56A2-7B1D-411C-BF0E-E2CAFEA1E25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564BA6A-5B4D-4135-B689-A0AC5A8D7F6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5" name="楕円 714">
          <a:extLst>
            <a:ext uri="{FF2B5EF4-FFF2-40B4-BE49-F238E27FC236}">
              <a16:creationId xmlns:a16="http://schemas.microsoft.com/office/drawing/2014/main" id="{23EC6D3B-D721-49DD-9802-6397B0D47BBA}"/>
            </a:ext>
          </a:extLst>
        </xdr:cNvPr>
        <xdr:cNvSpPr/>
      </xdr:nvSpPr>
      <xdr:spPr>
        <a:xfrm>
          <a:off x="221107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90822</xdr:rowOff>
    </xdr:from>
    <xdr:ext cx="469744" cy="259045"/>
    <xdr:sp macro="" textlink="">
      <xdr:nvSpPr>
        <xdr:cNvPr id="716" name="【児童館】&#10;一人当たり面積該当値テキスト">
          <a:extLst>
            <a:ext uri="{FF2B5EF4-FFF2-40B4-BE49-F238E27FC236}">
              <a16:creationId xmlns:a16="http://schemas.microsoft.com/office/drawing/2014/main" id="{FF56BB13-BA41-40EF-B146-0B877443F0A4}"/>
            </a:ext>
          </a:extLst>
        </xdr:cNvPr>
        <xdr:cNvSpPr txBox="1"/>
      </xdr:nvSpPr>
      <xdr:spPr>
        <a:xfrm>
          <a:off x="22199600" y="1449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xdr:rowOff>
    </xdr:from>
    <xdr:to>
      <xdr:col>112</xdr:col>
      <xdr:colOff>38100</xdr:colOff>
      <xdr:row>85</xdr:row>
      <xdr:rowOff>106045</xdr:rowOff>
    </xdr:to>
    <xdr:sp macro="" textlink="">
      <xdr:nvSpPr>
        <xdr:cNvPr id="717" name="楕円 716">
          <a:extLst>
            <a:ext uri="{FF2B5EF4-FFF2-40B4-BE49-F238E27FC236}">
              <a16:creationId xmlns:a16="http://schemas.microsoft.com/office/drawing/2014/main" id="{44D87290-0580-4DF8-ABE5-4098D7B71E3B}"/>
            </a:ext>
          </a:extLst>
        </xdr:cNvPr>
        <xdr:cNvSpPr/>
      </xdr:nvSpPr>
      <xdr:spPr>
        <a:xfrm>
          <a:off x="21272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55245</xdr:rowOff>
    </xdr:from>
    <xdr:to>
      <xdr:col>116</xdr:col>
      <xdr:colOff>63500</xdr:colOff>
      <xdr:row>85</xdr:row>
      <xdr:rowOff>55245</xdr:rowOff>
    </xdr:to>
    <xdr:cxnSp macro="">
      <xdr:nvCxnSpPr>
        <xdr:cNvPr id="718" name="直線コネクタ 717">
          <a:extLst>
            <a:ext uri="{FF2B5EF4-FFF2-40B4-BE49-F238E27FC236}">
              <a16:creationId xmlns:a16="http://schemas.microsoft.com/office/drawing/2014/main" id="{2C61122C-FB8B-4A43-B275-8EC8B76D9A20}"/>
            </a:ext>
          </a:extLst>
        </xdr:cNvPr>
        <xdr:cNvCxnSpPr/>
      </xdr:nvCxnSpPr>
      <xdr:spPr>
        <a:xfrm>
          <a:off x="21323300" y="146284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xdr:rowOff>
    </xdr:from>
    <xdr:to>
      <xdr:col>107</xdr:col>
      <xdr:colOff>101600</xdr:colOff>
      <xdr:row>85</xdr:row>
      <xdr:rowOff>106045</xdr:rowOff>
    </xdr:to>
    <xdr:sp macro="" textlink="">
      <xdr:nvSpPr>
        <xdr:cNvPr id="719" name="楕円 718">
          <a:extLst>
            <a:ext uri="{FF2B5EF4-FFF2-40B4-BE49-F238E27FC236}">
              <a16:creationId xmlns:a16="http://schemas.microsoft.com/office/drawing/2014/main" id="{125D61C4-0973-46A3-870F-D359A1C90078}"/>
            </a:ext>
          </a:extLst>
        </xdr:cNvPr>
        <xdr:cNvSpPr/>
      </xdr:nvSpPr>
      <xdr:spPr>
        <a:xfrm>
          <a:off x="20383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55245</xdr:rowOff>
    </xdr:from>
    <xdr:to>
      <xdr:col>111</xdr:col>
      <xdr:colOff>177800</xdr:colOff>
      <xdr:row>85</xdr:row>
      <xdr:rowOff>55245</xdr:rowOff>
    </xdr:to>
    <xdr:cxnSp macro="">
      <xdr:nvCxnSpPr>
        <xdr:cNvPr id="720" name="直線コネクタ 719">
          <a:extLst>
            <a:ext uri="{FF2B5EF4-FFF2-40B4-BE49-F238E27FC236}">
              <a16:creationId xmlns:a16="http://schemas.microsoft.com/office/drawing/2014/main" id="{FFDC75FB-5764-4B70-9B5B-72E337DA0B11}"/>
            </a:ext>
          </a:extLst>
        </xdr:cNvPr>
        <xdr:cNvCxnSpPr/>
      </xdr:nvCxnSpPr>
      <xdr:spPr>
        <a:xfrm>
          <a:off x="20434300" y="14628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xdr:rowOff>
    </xdr:from>
    <xdr:to>
      <xdr:col>102</xdr:col>
      <xdr:colOff>165100</xdr:colOff>
      <xdr:row>85</xdr:row>
      <xdr:rowOff>106045</xdr:rowOff>
    </xdr:to>
    <xdr:sp macro="" textlink="">
      <xdr:nvSpPr>
        <xdr:cNvPr id="721" name="楕円 720">
          <a:extLst>
            <a:ext uri="{FF2B5EF4-FFF2-40B4-BE49-F238E27FC236}">
              <a16:creationId xmlns:a16="http://schemas.microsoft.com/office/drawing/2014/main" id="{B40111E8-F001-4C31-8CC7-A3F2AA43FCF5}"/>
            </a:ext>
          </a:extLst>
        </xdr:cNvPr>
        <xdr:cNvSpPr/>
      </xdr:nvSpPr>
      <xdr:spPr>
        <a:xfrm>
          <a:off x="19494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55245</xdr:rowOff>
    </xdr:from>
    <xdr:to>
      <xdr:col>107</xdr:col>
      <xdr:colOff>50800</xdr:colOff>
      <xdr:row>85</xdr:row>
      <xdr:rowOff>55245</xdr:rowOff>
    </xdr:to>
    <xdr:cxnSp macro="">
      <xdr:nvCxnSpPr>
        <xdr:cNvPr id="722" name="直線コネクタ 721">
          <a:extLst>
            <a:ext uri="{FF2B5EF4-FFF2-40B4-BE49-F238E27FC236}">
              <a16:creationId xmlns:a16="http://schemas.microsoft.com/office/drawing/2014/main" id="{9D4C7BA0-87ED-4A1C-B7C2-19DE5F046D9C}"/>
            </a:ext>
          </a:extLst>
        </xdr:cNvPr>
        <xdr:cNvCxnSpPr/>
      </xdr:nvCxnSpPr>
      <xdr:spPr>
        <a:xfrm>
          <a:off x="19545300" y="14628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xdr:rowOff>
    </xdr:from>
    <xdr:to>
      <xdr:col>98</xdr:col>
      <xdr:colOff>38100</xdr:colOff>
      <xdr:row>85</xdr:row>
      <xdr:rowOff>106045</xdr:rowOff>
    </xdr:to>
    <xdr:sp macro="" textlink="">
      <xdr:nvSpPr>
        <xdr:cNvPr id="723" name="楕円 722">
          <a:extLst>
            <a:ext uri="{FF2B5EF4-FFF2-40B4-BE49-F238E27FC236}">
              <a16:creationId xmlns:a16="http://schemas.microsoft.com/office/drawing/2014/main" id="{E3F0FD3D-3DC3-458B-A4DC-F0013B52DBAC}"/>
            </a:ext>
          </a:extLst>
        </xdr:cNvPr>
        <xdr:cNvSpPr/>
      </xdr:nvSpPr>
      <xdr:spPr>
        <a:xfrm>
          <a:off x="18605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55245</xdr:rowOff>
    </xdr:from>
    <xdr:to>
      <xdr:col>102</xdr:col>
      <xdr:colOff>114300</xdr:colOff>
      <xdr:row>85</xdr:row>
      <xdr:rowOff>55245</xdr:rowOff>
    </xdr:to>
    <xdr:cxnSp macro="">
      <xdr:nvCxnSpPr>
        <xdr:cNvPr id="724" name="直線コネクタ 723">
          <a:extLst>
            <a:ext uri="{FF2B5EF4-FFF2-40B4-BE49-F238E27FC236}">
              <a16:creationId xmlns:a16="http://schemas.microsoft.com/office/drawing/2014/main" id="{53DAF90D-BDE9-467E-B718-CF01914EB3BE}"/>
            </a:ext>
          </a:extLst>
        </xdr:cNvPr>
        <xdr:cNvCxnSpPr/>
      </xdr:nvCxnSpPr>
      <xdr:spPr>
        <a:xfrm>
          <a:off x="18656300" y="14628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5" name="n_1aveValue【児童館】&#10;一人当たり面積">
          <a:extLst>
            <a:ext uri="{FF2B5EF4-FFF2-40B4-BE49-F238E27FC236}">
              <a16:creationId xmlns:a16="http://schemas.microsoft.com/office/drawing/2014/main" id="{264CBF56-7ECF-4484-9965-A9311B9F2A5B}"/>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6" name="n_2aveValue【児童館】&#10;一人当たり面積">
          <a:extLst>
            <a:ext uri="{FF2B5EF4-FFF2-40B4-BE49-F238E27FC236}">
              <a16:creationId xmlns:a16="http://schemas.microsoft.com/office/drawing/2014/main" id="{D6FF1932-7E34-4073-9324-64283F1BD4D9}"/>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27" name="n_3aveValue【児童館】&#10;一人当たり面積">
          <a:extLst>
            <a:ext uri="{FF2B5EF4-FFF2-40B4-BE49-F238E27FC236}">
              <a16:creationId xmlns:a16="http://schemas.microsoft.com/office/drawing/2014/main" id="{D8DFC34A-0C23-4E5F-A461-60DA46440F5D}"/>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728" name="n_4aveValue【児童館】&#10;一人当たり面積">
          <a:extLst>
            <a:ext uri="{FF2B5EF4-FFF2-40B4-BE49-F238E27FC236}">
              <a16:creationId xmlns:a16="http://schemas.microsoft.com/office/drawing/2014/main" id="{CD6E1A3A-D863-488F-8FDC-DEC67717CD79}"/>
            </a:ext>
          </a:extLst>
        </xdr:cNvPr>
        <xdr:cNvSpPr txBox="1"/>
      </xdr:nvSpPr>
      <xdr:spPr>
        <a:xfrm>
          <a:off x="18421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97172</xdr:rowOff>
    </xdr:from>
    <xdr:ext cx="469744" cy="259045"/>
    <xdr:sp macro="" textlink="">
      <xdr:nvSpPr>
        <xdr:cNvPr id="729" name="n_1mainValue【児童館】&#10;一人当たり面積">
          <a:extLst>
            <a:ext uri="{FF2B5EF4-FFF2-40B4-BE49-F238E27FC236}">
              <a16:creationId xmlns:a16="http://schemas.microsoft.com/office/drawing/2014/main" id="{3F7050C2-0A7A-4A00-B043-D828DF8092A9}"/>
            </a:ext>
          </a:extLst>
        </xdr:cNvPr>
        <xdr:cNvSpPr txBox="1"/>
      </xdr:nvSpPr>
      <xdr:spPr>
        <a:xfrm>
          <a:off x="21075727" y="1467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97172</xdr:rowOff>
    </xdr:from>
    <xdr:ext cx="469744" cy="259045"/>
    <xdr:sp macro="" textlink="">
      <xdr:nvSpPr>
        <xdr:cNvPr id="730" name="n_2mainValue【児童館】&#10;一人当たり面積">
          <a:extLst>
            <a:ext uri="{FF2B5EF4-FFF2-40B4-BE49-F238E27FC236}">
              <a16:creationId xmlns:a16="http://schemas.microsoft.com/office/drawing/2014/main" id="{0C4D78EC-29EE-463D-96AE-493AF3FD383E}"/>
            </a:ext>
          </a:extLst>
        </xdr:cNvPr>
        <xdr:cNvSpPr txBox="1"/>
      </xdr:nvSpPr>
      <xdr:spPr>
        <a:xfrm>
          <a:off x="20199427" y="1467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97172</xdr:rowOff>
    </xdr:from>
    <xdr:ext cx="469744" cy="259045"/>
    <xdr:sp macro="" textlink="">
      <xdr:nvSpPr>
        <xdr:cNvPr id="731" name="n_3mainValue【児童館】&#10;一人当たり面積">
          <a:extLst>
            <a:ext uri="{FF2B5EF4-FFF2-40B4-BE49-F238E27FC236}">
              <a16:creationId xmlns:a16="http://schemas.microsoft.com/office/drawing/2014/main" id="{328DBEBE-BB18-4EDC-834F-0753619762FE}"/>
            </a:ext>
          </a:extLst>
        </xdr:cNvPr>
        <xdr:cNvSpPr txBox="1"/>
      </xdr:nvSpPr>
      <xdr:spPr>
        <a:xfrm>
          <a:off x="19310427" y="1467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97172</xdr:rowOff>
    </xdr:from>
    <xdr:ext cx="469744" cy="259045"/>
    <xdr:sp macro="" textlink="">
      <xdr:nvSpPr>
        <xdr:cNvPr id="732" name="n_4mainValue【児童館】&#10;一人当たり面積">
          <a:extLst>
            <a:ext uri="{FF2B5EF4-FFF2-40B4-BE49-F238E27FC236}">
              <a16:creationId xmlns:a16="http://schemas.microsoft.com/office/drawing/2014/main" id="{056CAEEE-0AAE-4B67-9F74-56A533EEA363}"/>
            </a:ext>
          </a:extLst>
        </xdr:cNvPr>
        <xdr:cNvSpPr txBox="1"/>
      </xdr:nvSpPr>
      <xdr:spPr>
        <a:xfrm>
          <a:off x="18421427" y="1467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E69AEC03-5D2F-43FA-A67C-08946FA4E7B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C6E8F331-28F6-4239-AA38-1D42ED939FB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7536BE9D-E4E5-43D4-8769-6213F46A600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D689FC9F-F301-44C4-9A39-581191EE3C0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84D7FC9B-34F4-4879-9ACB-580200DB7C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2EE3B402-1973-4B86-9E9A-59F249FC821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353B7D92-C8BC-4753-AB0A-DDE30F07E8A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8AA74933-DC18-4E27-AAC2-927E4A1BC8D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BCFB9F7D-6971-4302-B607-BF569995994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C28CADCC-E10D-4E2B-B17A-5D9240A8CDF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F33CA313-7B96-4A6D-8CB0-EB4046B3280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2C98B496-2277-42FD-B4CF-D99808917C8D}"/>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E364746C-1159-4237-A02F-B6F9303CA265}"/>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C556B5F3-2706-47D9-B4AC-D7F79F722D6F}"/>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AB3CA74D-A83D-4D91-BB58-8C797DFB5589}"/>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558F61C7-6C5C-4A2F-81A5-134BE130DB64}"/>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8DCE8C3B-FDF3-4057-8BB7-953730BCFBFB}"/>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4BA22508-FCF1-4EDF-B381-A28EB2AAC34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62827333-8146-49CF-8FBF-13EFBCE64D03}"/>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ABA5C133-62CD-48E5-AC6C-4370E8CCF97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09BE265E-13F6-455C-8C49-C24FDE006AE9}"/>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07458476-3507-4E23-B000-C9A8571DAEB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8F44DBC2-3CBD-422A-B6A1-394B4AD3F53C}"/>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1B154A84-76D6-4B29-A3F3-B05FE581B691}"/>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634994FC-AF14-4FEC-AD51-AB546632A716}"/>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F05C9695-3798-4F9E-97DB-986DA68C45A1}"/>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8708FC7C-C9C8-45B5-939D-E9F26E2C85F8}"/>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20F07449-09FD-4849-AEEA-B2C01FB127D9}"/>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3428E1D5-C7A6-4D8A-BBC2-F72268B2F5F8}"/>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BC7D33F7-3740-4145-8934-62EB1D49C67A}"/>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1509CDDD-BA29-4C6D-A7C6-8AAB5011F484}"/>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5C8288FC-CD5E-414F-9E66-4E7A3B4292A8}"/>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65" name="フローチャート: 判断 764">
          <a:extLst>
            <a:ext uri="{FF2B5EF4-FFF2-40B4-BE49-F238E27FC236}">
              <a16:creationId xmlns:a16="http://schemas.microsoft.com/office/drawing/2014/main" id="{0EDB9EDC-92C8-4BAC-B2B8-F1E64350A54B}"/>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82A54F90-01AA-4927-9343-5C0339A32A8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4407B988-258F-48C9-8B3E-C7568074C78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B748211-C914-488F-9562-87C450D6DD7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6C5760D1-F7D5-4913-9753-EF196E8FB9F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2F01DBF-9D59-4F4E-8A90-4650EB82B6F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52832</xdr:rowOff>
    </xdr:from>
    <xdr:to>
      <xdr:col>85</xdr:col>
      <xdr:colOff>177800</xdr:colOff>
      <xdr:row>104</xdr:row>
      <xdr:rowOff>154432</xdr:rowOff>
    </xdr:to>
    <xdr:sp macro="" textlink="">
      <xdr:nvSpPr>
        <xdr:cNvPr id="771" name="楕円 770">
          <a:extLst>
            <a:ext uri="{FF2B5EF4-FFF2-40B4-BE49-F238E27FC236}">
              <a16:creationId xmlns:a16="http://schemas.microsoft.com/office/drawing/2014/main" id="{DDF6E404-CE60-471A-8DFC-0A2EB24AFB92}"/>
            </a:ext>
          </a:extLst>
        </xdr:cNvPr>
        <xdr:cNvSpPr/>
      </xdr:nvSpPr>
      <xdr:spPr>
        <a:xfrm>
          <a:off x="16268700" y="1788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31259</xdr:rowOff>
    </xdr:from>
    <xdr:ext cx="405111" cy="259045"/>
    <xdr:sp macro="" textlink="">
      <xdr:nvSpPr>
        <xdr:cNvPr id="772" name="【公民館】&#10;有形固定資産減価償却率該当値テキスト">
          <a:extLst>
            <a:ext uri="{FF2B5EF4-FFF2-40B4-BE49-F238E27FC236}">
              <a16:creationId xmlns:a16="http://schemas.microsoft.com/office/drawing/2014/main" id="{C25EE074-5B12-42EC-A065-BD4C0BA9B4AF}"/>
            </a:ext>
          </a:extLst>
        </xdr:cNvPr>
        <xdr:cNvSpPr txBox="1"/>
      </xdr:nvSpPr>
      <xdr:spPr>
        <a:xfrm>
          <a:off x="16357600" y="1786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169418</xdr:rowOff>
    </xdr:from>
    <xdr:to>
      <xdr:col>81</xdr:col>
      <xdr:colOff>101600</xdr:colOff>
      <xdr:row>104</xdr:row>
      <xdr:rowOff>99568</xdr:rowOff>
    </xdr:to>
    <xdr:sp macro="" textlink="">
      <xdr:nvSpPr>
        <xdr:cNvPr id="773" name="楕円 772">
          <a:extLst>
            <a:ext uri="{FF2B5EF4-FFF2-40B4-BE49-F238E27FC236}">
              <a16:creationId xmlns:a16="http://schemas.microsoft.com/office/drawing/2014/main" id="{E9251000-DB1A-473E-B49F-85F791F9C676}"/>
            </a:ext>
          </a:extLst>
        </xdr:cNvPr>
        <xdr:cNvSpPr/>
      </xdr:nvSpPr>
      <xdr:spPr>
        <a:xfrm>
          <a:off x="15430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48768</xdr:rowOff>
    </xdr:from>
    <xdr:to>
      <xdr:col>85</xdr:col>
      <xdr:colOff>127000</xdr:colOff>
      <xdr:row>104</xdr:row>
      <xdr:rowOff>103632</xdr:rowOff>
    </xdr:to>
    <xdr:cxnSp macro="">
      <xdr:nvCxnSpPr>
        <xdr:cNvPr id="774" name="直線コネクタ 773">
          <a:extLst>
            <a:ext uri="{FF2B5EF4-FFF2-40B4-BE49-F238E27FC236}">
              <a16:creationId xmlns:a16="http://schemas.microsoft.com/office/drawing/2014/main" id="{18893CEC-3F6B-47D4-BD5D-DACBC2B3F7DB}"/>
            </a:ext>
          </a:extLst>
        </xdr:cNvPr>
        <xdr:cNvCxnSpPr/>
      </xdr:nvCxnSpPr>
      <xdr:spPr>
        <a:xfrm>
          <a:off x="15481300" y="178795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114554</xdr:rowOff>
    </xdr:from>
    <xdr:to>
      <xdr:col>76</xdr:col>
      <xdr:colOff>165100</xdr:colOff>
      <xdr:row>104</xdr:row>
      <xdr:rowOff>44704</xdr:rowOff>
    </xdr:to>
    <xdr:sp macro="" textlink="">
      <xdr:nvSpPr>
        <xdr:cNvPr id="775" name="楕円 774">
          <a:extLst>
            <a:ext uri="{FF2B5EF4-FFF2-40B4-BE49-F238E27FC236}">
              <a16:creationId xmlns:a16="http://schemas.microsoft.com/office/drawing/2014/main" id="{F3DFA3C8-3CEA-498C-9F18-970B90C99BF5}"/>
            </a:ext>
          </a:extLst>
        </xdr:cNvPr>
        <xdr:cNvSpPr/>
      </xdr:nvSpPr>
      <xdr:spPr>
        <a:xfrm>
          <a:off x="14541500" y="1777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165354</xdr:rowOff>
    </xdr:from>
    <xdr:to>
      <xdr:col>81</xdr:col>
      <xdr:colOff>50800</xdr:colOff>
      <xdr:row>104</xdr:row>
      <xdr:rowOff>48768</xdr:rowOff>
    </xdr:to>
    <xdr:cxnSp macro="">
      <xdr:nvCxnSpPr>
        <xdr:cNvPr id="776" name="直線コネクタ 775">
          <a:extLst>
            <a:ext uri="{FF2B5EF4-FFF2-40B4-BE49-F238E27FC236}">
              <a16:creationId xmlns:a16="http://schemas.microsoft.com/office/drawing/2014/main" id="{CC7D1FFB-81C2-4916-A1A5-277872184814}"/>
            </a:ext>
          </a:extLst>
        </xdr:cNvPr>
        <xdr:cNvCxnSpPr/>
      </xdr:nvCxnSpPr>
      <xdr:spPr>
        <a:xfrm>
          <a:off x="14592300" y="178247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68835</xdr:rowOff>
    </xdr:from>
    <xdr:to>
      <xdr:col>72</xdr:col>
      <xdr:colOff>38100</xdr:colOff>
      <xdr:row>103</xdr:row>
      <xdr:rowOff>170435</xdr:rowOff>
    </xdr:to>
    <xdr:sp macro="" textlink="">
      <xdr:nvSpPr>
        <xdr:cNvPr id="777" name="楕円 776">
          <a:extLst>
            <a:ext uri="{FF2B5EF4-FFF2-40B4-BE49-F238E27FC236}">
              <a16:creationId xmlns:a16="http://schemas.microsoft.com/office/drawing/2014/main" id="{7B563F5A-6B90-4F91-BBA0-F5921B14DC9A}"/>
            </a:ext>
          </a:extLst>
        </xdr:cNvPr>
        <xdr:cNvSpPr/>
      </xdr:nvSpPr>
      <xdr:spPr>
        <a:xfrm>
          <a:off x="13652500" y="1772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119635</xdr:rowOff>
    </xdr:from>
    <xdr:to>
      <xdr:col>76</xdr:col>
      <xdr:colOff>114300</xdr:colOff>
      <xdr:row>103</xdr:row>
      <xdr:rowOff>165354</xdr:rowOff>
    </xdr:to>
    <xdr:cxnSp macro="">
      <xdr:nvCxnSpPr>
        <xdr:cNvPr id="778" name="直線コネクタ 777">
          <a:extLst>
            <a:ext uri="{FF2B5EF4-FFF2-40B4-BE49-F238E27FC236}">
              <a16:creationId xmlns:a16="http://schemas.microsoft.com/office/drawing/2014/main" id="{610EA467-C708-4C78-829A-0D062F2C247E}"/>
            </a:ext>
          </a:extLst>
        </xdr:cNvPr>
        <xdr:cNvCxnSpPr/>
      </xdr:nvCxnSpPr>
      <xdr:spPr>
        <a:xfrm>
          <a:off x="13703300" y="1777898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13970</xdr:rowOff>
    </xdr:from>
    <xdr:to>
      <xdr:col>67</xdr:col>
      <xdr:colOff>101600</xdr:colOff>
      <xdr:row>103</xdr:row>
      <xdr:rowOff>115570</xdr:rowOff>
    </xdr:to>
    <xdr:sp macro="" textlink="">
      <xdr:nvSpPr>
        <xdr:cNvPr id="779" name="楕円 778">
          <a:extLst>
            <a:ext uri="{FF2B5EF4-FFF2-40B4-BE49-F238E27FC236}">
              <a16:creationId xmlns:a16="http://schemas.microsoft.com/office/drawing/2014/main" id="{2587813B-B08E-48F0-8D98-6ABE4176B5A1}"/>
            </a:ext>
          </a:extLst>
        </xdr:cNvPr>
        <xdr:cNvSpPr/>
      </xdr:nvSpPr>
      <xdr:spPr>
        <a:xfrm>
          <a:off x="12763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64770</xdr:rowOff>
    </xdr:from>
    <xdr:to>
      <xdr:col>71</xdr:col>
      <xdr:colOff>177800</xdr:colOff>
      <xdr:row>103</xdr:row>
      <xdr:rowOff>119635</xdr:rowOff>
    </xdr:to>
    <xdr:cxnSp macro="">
      <xdr:nvCxnSpPr>
        <xdr:cNvPr id="780" name="直線コネクタ 779">
          <a:extLst>
            <a:ext uri="{FF2B5EF4-FFF2-40B4-BE49-F238E27FC236}">
              <a16:creationId xmlns:a16="http://schemas.microsoft.com/office/drawing/2014/main" id="{6DA5361E-C341-4EF7-8F69-F742986E407D}"/>
            </a:ext>
          </a:extLst>
        </xdr:cNvPr>
        <xdr:cNvCxnSpPr/>
      </xdr:nvCxnSpPr>
      <xdr:spPr>
        <a:xfrm>
          <a:off x="12814300" y="17724120"/>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781" name="n_1aveValue【公民館】&#10;有形固定資産減価償却率">
          <a:extLst>
            <a:ext uri="{FF2B5EF4-FFF2-40B4-BE49-F238E27FC236}">
              <a16:creationId xmlns:a16="http://schemas.microsoft.com/office/drawing/2014/main" id="{EDF125E3-3501-4B14-B3E4-5EBD9354E0C8}"/>
            </a:ext>
          </a:extLst>
        </xdr:cNvPr>
        <xdr:cNvSpPr txBox="1"/>
      </xdr:nvSpPr>
      <xdr:spPr>
        <a:xfrm>
          <a:off x="15266044"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782" name="n_2aveValue【公民館】&#10;有形固定資産減価償却率">
          <a:extLst>
            <a:ext uri="{FF2B5EF4-FFF2-40B4-BE49-F238E27FC236}">
              <a16:creationId xmlns:a16="http://schemas.microsoft.com/office/drawing/2014/main" id="{D52303FF-3E0A-41B4-BC52-6525C3CCBC7F}"/>
            </a:ext>
          </a:extLst>
        </xdr:cNvPr>
        <xdr:cNvSpPr txBox="1"/>
      </xdr:nvSpPr>
      <xdr:spPr>
        <a:xfrm>
          <a:off x="14389744" y="179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783" name="n_3aveValue【公民館】&#10;有形固定資産減価償却率">
          <a:extLst>
            <a:ext uri="{FF2B5EF4-FFF2-40B4-BE49-F238E27FC236}">
              <a16:creationId xmlns:a16="http://schemas.microsoft.com/office/drawing/2014/main" id="{F131EDC6-1FC1-4C79-8CE8-8B50F4D90242}"/>
            </a:ext>
          </a:extLst>
        </xdr:cNvPr>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784" name="n_4aveValue【公民館】&#10;有形固定資産減価償却率">
          <a:extLst>
            <a:ext uri="{FF2B5EF4-FFF2-40B4-BE49-F238E27FC236}">
              <a16:creationId xmlns:a16="http://schemas.microsoft.com/office/drawing/2014/main" id="{420F92DB-924D-476D-B5FE-770BCC85E4F3}"/>
            </a:ext>
          </a:extLst>
        </xdr:cNvPr>
        <xdr:cNvSpPr txBox="1"/>
      </xdr:nvSpPr>
      <xdr:spPr>
        <a:xfrm>
          <a:off x="12611744" y="1793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116095</xdr:rowOff>
    </xdr:from>
    <xdr:ext cx="405111" cy="259045"/>
    <xdr:sp macro="" textlink="">
      <xdr:nvSpPr>
        <xdr:cNvPr id="785" name="n_1mainValue【公民館】&#10;有形固定資産減価償却率">
          <a:extLst>
            <a:ext uri="{FF2B5EF4-FFF2-40B4-BE49-F238E27FC236}">
              <a16:creationId xmlns:a16="http://schemas.microsoft.com/office/drawing/2014/main" id="{445ED44C-79C0-4676-AC74-1BA15FA1D523}"/>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61231</xdr:rowOff>
    </xdr:from>
    <xdr:ext cx="405111" cy="259045"/>
    <xdr:sp macro="" textlink="">
      <xdr:nvSpPr>
        <xdr:cNvPr id="786" name="n_2mainValue【公民館】&#10;有形固定資産減価償却率">
          <a:extLst>
            <a:ext uri="{FF2B5EF4-FFF2-40B4-BE49-F238E27FC236}">
              <a16:creationId xmlns:a16="http://schemas.microsoft.com/office/drawing/2014/main" id="{593CBD0E-E0FD-4977-A031-F6C43523A609}"/>
            </a:ext>
          </a:extLst>
        </xdr:cNvPr>
        <xdr:cNvSpPr txBox="1"/>
      </xdr:nvSpPr>
      <xdr:spPr>
        <a:xfrm>
          <a:off x="14389744" y="1754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15512</xdr:rowOff>
    </xdr:from>
    <xdr:ext cx="405111" cy="259045"/>
    <xdr:sp macro="" textlink="">
      <xdr:nvSpPr>
        <xdr:cNvPr id="787" name="n_3mainValue【公民館】&#10;有形固定資産減価償却率">
          <a:extLst>
            <a:ext uri="{FF2B5EF4-FFF2-40B4-BE49-F238E27FC236}">
              <a16:creationId xmlns:a16="http://schemas.microsoft.com/office/drawing/2014/main" id="{F45631C1-9C45-4698-B165-0B615BFF1EE1}"/>
            </a:ext>
          </a:extLst>
        </xdr:cNvPr>
        <xdr:cNvSpPr txBox="1"/>
      </xdr:nvSpPr>
      <xdr:spPr>
        <a:xfrm>
          <a:off x="13500744" y="1750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132097</xdr:rowOff>
    </xdr:from>
    <xdr:ext cx="405111" cy="259045"/>
    <xdr:sp macro="" textlink="">
      <xdr:nvSpPr>
        <xdr:cNvPr id="788" name="n_4mainValue【公民館】&#10;有形固定資産減価償却率">
          <a:extLst>
            <a:ext uri="{FF2B5EF4-FFF2-40B4-BE49-F238E27FC236}">
              <a16:creationId xmlns:a16="http://schemas.microsoft.com/office/drawing/2014/main" id="{368007AB-83CD-447A-9510-ADE21EDD3108}"/>
            </a:ext>
          </a:extLst>
        </xdr:cNvPr>
        <xdr:cNvSpPr txBox="1"/>
      </xdr:nvSpPr>
      <xdr:spPr>
        <a:xfrm>
          <a:off x="12611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2455224C-F1D2-4BC8-8A68-B209FD881EE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EC6A78F7-5BF3-4CD7-BCC5-951ED1ACB28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1D4533CE-5D71-4CEA-A722-7540C0A4C31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BAEA6920-7440-4DDF-A67C-CFA1E21C19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BEFD9A9D-AB00-4A30-92A2-787B76F9AA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248DC25B-28B6-4C15-8921-811FC53A619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A04DDC7E-07CF-40DE-9C62-E386FDE9D32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AFC5A744-EEDE-48A8-8E1B-236470CA90C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882E820B-EA39-49D4-A4E6-7681C1C9D62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746A9D77-F30C-4C2C-8ACA-4F195772F3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682DC41E-BA2D-42DE-9F44-0AB956BE97D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BC3C4779-31BE-4384-8FC0-8F7A8677ACE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D737D570-84DD-477C-96CD-15518EA0E64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D3689598-B614-4A26-B55F-8F7243BCE41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0AA8D5F5-4D64-4D03-9B86-44F1DB8248F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9CE8430C-3382-4952-9CD0-1D6F0667FEF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A07F4359-9075-4FA6-B62F-B7BED59388F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8D92B337-5E2D-4E06-AC91-7E5AF109B10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D84EF628-75F8-44E6-A7F0-1A1C1A12B08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8216F922-EF03-4532-88D8-7E437C201FD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812A3FD5-E679-49B2-9F5C-A8176A60FF5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CAD38829-785A-4923-A4B6-C946070D6AD8}"/>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38301FA3-E28B-49E4-B1F8-307D35BDA489}"/>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57213DF1-A11F-4524-A418-09788CFCDA2D}"/>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B8F8E8E8-9B95-4710-A624-F1D84696CD01}"/>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F21B25E1-D455-4433-B3A3-31153E9265DF}"/>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15" name="【公民館】&#10;一人当たり面積平均値テキスト">
          <a:extLst>
            <a:ext uri="{FF2B5EF4-FFF2-40B4-BE49-F238E27FC236}">
              <a16:creationId xmlns:a16="http://schemas.microsoft.com/office/drawing/2014/main" id="{FB1AA631-F7A2-4E91-8C6E-04A1631BC14C}"/>
            </a:ext>
          </a:extLst>
        </xdr:cNvPr>
        <xdr:cNvSpPr txBox="1"/>
      </xdr:nvSpPr>
      <xdr:spPr>
        <a:xfrm>
          <a:off x="22199600" y="1795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437AF348-5880-4293-A687-0F611B5BEEB0}"/>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83F5D09F-F345-47C9-A4BC-6357CE7DB779}"/>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9ED2464A-5B37-405B-8ED6-2476B3DA1068}"/>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273DD677-FD40-4A00-8027-0772CCDCE723}"/>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0" name="フローチャート: 判断 819">
          <a:extLst>
            <a:ext uri="{FF2B5EF4-FFF2-40B4-BE49-F238E27FC236}">
              <a16:creationId xmlns:a16="http://schemas.microsoft.com/office/drawing/2014/main" id="{03FEDB6F-C276-45F5-8C37-2704C979542C}"/>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C0D2A8B4-50DD-4B1C-982C-B1D3E992A18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7ACA35C8-FA9E-4820-A0AC-29D2B2CAF87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74C0B1F1-7E9E-4DDA-AB85-085769D09A6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40CECFA1-87AF-4A61-964F-BA48F829DD6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372FA186-A1F6-4884-92CB-281418F2F7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119126</xdr:rowOff>
    </xdr:from>
    <xdr:to>
      <xdr:col>116</xdr:col>
      <xdr:colOff>114300</xdr:colOff>
      <xdr:row>107</xdr:row>
      <xdr:rowOff>49276</xdr:rowOff>
    </xdr:to>
    <xdr:sp macro="" textlink="">
      <xdr:nvSpPr>
        <xdr:cNvPr id="826" name="楕円 825">
          <a:extLst>
            <a:ext uri="{FF2B5EF4-FFF2-40B4-BE49-F238E27FC236}">
              <a16:creationId xmlns:a16="http://schemas.microsoft.com/office/drawing/2014/main" id="{80DE39B5-E405-4A5C-A0FF-9F5B63EC7C1B}"/>
            </a:ext>
          </a:extLst>
        </xdr:cNvPr>
        <xdr:cNvSpPr/>
      </xdr:nvSpPr>
      <xdr:spPr>
        <a:xfrm>
          <a:off x="221107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97553</xdr:rowOff>
    </xdr:from>
    <xdr:ext cx="469744" cy="259045"/>
    <xdr:sp macro="" textlink="">
      <xdr:nvSpPr>
        <xdr:cNvPr id="827" name="【公民館】&#10;一人当たり面積該当値テキスト">
          <a:extLst>
            <a:ext uri="{FF2B5EF4-FFF2-40B4-BE49-F238E27FC236}">
              <a16:creationId xmlns:a16="http://schemas.microsoft.com/office/drawing/2014/main" id="{F3C85005-F4D7-4BE7-833C-C5E959AA7B7D}"/>
            </a:ext>
          </a:extLst>
        </xdr:cNvPr>
        <xdr:cNvSpPr txBox="1"/>
      </xdr:nvSpPr>
      <xdr:spPr>
        <a:xfrm>
          <a:off x="22199600" y="1827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123698</xdr:rowOff>
    </xdr:from>
    <xdr:to>
      <xdr:col>112</xdr:col>
      <xdr:colOff>38100</xdr:colOff>
      <xdr:row>107</xdr:row>
      <xdr:rowOff>53848</xdr:rowOff>
    </xdr:to>
    <xdr:sp macro="" textlink="">
      <xdr:nvSpPr>
        <xdr:cNvPr id="828" name="楕円 827">
          <a:extLst>
            <a:ext uri="{FF2B5EF4-FFF2-40B4-BE49-F238E27FC236}">
              <a16:creationId xmlns:a16="http://schemas.microsoft.com/office/drawing/2014/main" id="{DEB11218-EA62-4390-92B4-43CF676630CC}"/>
            </a:ext>
          </a:extLst>
        </xdr:cNvPr>
        <xdr:cNvSpPr/>
      </xdr:nvSpPr>
      <xdr:spPr>
        <a:xfrm>
          <a:off x="21272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169926</xdr:rowOff>
    </xdr:from>
    <xdr:to>
      <xdr:col>116</xdr:col>
      <xdr:colOff>63500</xdr:colOff>
      <xdr:row>107</xdr:row>
      <xdr:rowOff>3048</xdr:rowOff>
    </xdr:to>
    <xdr:cxnSp macro="">
      <xdr:nvCxnSpPr>
        <xdr:cNvPr id="829" name="直線コネクタ 828">
          <a:extLst>
            <a:ext uri="{FF2B5EF4-FFF2-40B4-BE49-F238E27FC236}">
              <a16:creationId xmlns:a16="http://schemas.microsoft.com/office/drawing/2014/main" id="{98558FFA-F2EA-4021-876A-B3B53B242C81}"/>
            </a:ext>
          </a:extLst>
        </xdr:cNvPr>
        <xdr:cNvCxnSpPr/>
      </xdr:nvCxnSpPr>
      <xdr:spPr>
        <a:xfrm flipV="1">
          <a:off x="21323300" y="1834362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125985</xdr:rowOff>
    </xdr:from>
    <xdr:to>
      <xdr:col>107</xdr:col>
      <xdr:colOff>101600</xdr:colOff>
      <xdr:row>107</xdr:row>
      <xdr:rowOff>56135</xdr:rowOff>
    </xdr:to>
    <xdr:sp macro="" textlink="">
      <xdr:nvSpPr>
        <xdr:cNvPr id="830" name="楕円 829">
          <a:extLst>
            <a:ext uri="{FF2B5EF4-FFF2-40B4-BE49-F238E27FC236}">
              <a16:creationId xmlns:a16="http://schemas.microsoft.com/office/drawing/2014/main" id="{3907137C-364E-4FC3-887A-097804624532}"/>
            </a:ext>
          </a:extLst>
        </xdr:cNvPr>
        <xdr:cNvSpPr/>
      </xdr:nvSpPr>
      <xdr:spPr>
        <a:xfrm>
          <a:off x="20383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3048</xdr:rowOff>
    </xdr:from>
    <xdr:to>
      <xdr:col>111</xdr:col>
      <xdr:colOff>177800</xdr:colOff>
      <xdr:row>107</xdr:row>
      <xdr:rowOff>5335</xdr:rowOff>
    </xdr:to>
    <xdr:cxnSp macro="">
      <xdr:nvCxnSpPr>
        <xdr:cNvPr id="831" name="直線コネクタ 830">
          <a:extLst>
            <a:ext uri="{FF2B5EF4-FFF2-40B4-BE49-F238E27FC236}">
              <a16:creationId xmlns:a16="http://schemas.microsoft.com/office/drawing/2014/main" id="{4939991A-60A8-4639-8AA3-75E316EF75D2}"/>
            </a:ext>
          </a:extLst>
        </xdr:cNvPr>
        <xdr:cNvCxnSpPr/>
      </xdr:nvCxnSpPr>
      <xdr:spPr>
        <a:xfrm flipV="1">
          <a:off x="20434300" y="1834819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832" name="楕円 831">
          <a:extLst>
            <a:ext uri="{FF2B5EF4-FFF2-40B4-BE49-F238E27FC236}">
              <a16:creationId xmlns:a16="http://schemas.microsoft.com/office/drawing/2014/main" id="{995F289F-E9A0-4035-B304-90C5DFB47286}"/>
            </a:ext>
          </a:extLst>
        </xdr:cNvPr>
        <xdr:cNvSpPr/>
      </xdr:nvSpPr>
      <xdr:spPr>
        <a:xfrm>
          <a:off x="19494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5335</xdr:rowOff>
    </xdr:from>
    <xdr:to>
      <xdr:col>107</xdr:col>
      <xdr:colOff>50800</xdr:colOff>
      <xdr:row>107</xdr:row>
      <xdr:rowOff>7620</xdr:rowOff>
    </xdr:to>
    <xdr:cxnSp macro="">
      <xdr:nvCxnSpPr>
        <xdr:cNvPr id="833" name="直線コネクタ 832">
          <a:extLst>
            <a:ext uri="{FF2B5EF4-FFF2-40B4-BE49-F238E27FC236}">
              <a16:creationId xmlns:a16="http://schemas.microsoft.com/office/drawing/2014/main" id="{0F59C639-ECFD-4F29-BB17-29BFB96AAEF4}"/>
            </a:ext>
          </a:extLst>
        </xdr:cNvPr>
        <xdr:cNvCxnSpPr/>
      </xdr:nvCxnSpPr>
      <xdr:spPr>
        <a:xfrm flipV="1">
          <a:off x="19545300" y="1835048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132842</xdr:rowOff>
    </xdr:from>
    <xdr:to>
      <xdr:col>98</xdr:col>
      <xdr:colOff>38100</xdr:colOff>
      <xdr:row>107</xdr:row>
      <xdr:rowOff>62992</xdr:rowOff>
    </xdr:to>
    <xdr:sp macro="" textlink="">
      <xdr:nvSpPr>
        <xdr:cNvPr id="834" name="楕円 833">
          <a:extLst>
            <a:ext uri="{FF2B5EF4-FFF2-40B4-BE49-F238E27FC236}">
              <a16:creationId xmlns:a16="http://schemas.microsoft.com/office/drawing/2014/main" id="{2057AF11-A7FC-4CA1-8489-C328EFD2D7AC}"/>
            </a:ext>
          </a:extLst>
        </xdr:cNvPr>
        <xdr:cNvSpPr/>
      </xdr:nvSpPr>
      <xdr:spPr>
        <a:xfrm>
          <a:off x="18605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12192</xdr:rowOff>
    </xdr:to>
    <xdr:cxnSp macro="">
      <xdr:nvCxnSpPr>
        <xdr:cNvPr id="835" name="直線コネクタ 834">
          <a:extLst>
            <a:ext uri="{FF2B5EF4-FFF2-40B4-BE49-F238E27FC236}">
              <a16:creationId xmlns:a16="http://schemas.microsoft.com/office/drawing/2014/main" id="{670BB118-549B-4564-8A25-4597C52705A6}"/>
            </a:ext>
          </a:extLst>
        </xdr:cNvPr>
        <xdr:cNvCxnSpPr/>
      </xdr:nvCxnSpPr>
      <xdr:spPr>
        <a:xfrm flipV="1">
          <a:off x="18656300" y="1835277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6" name="n_1aveValue【公民館】&#10;一人当たり面積">
          <a:extLst>
            <a:ext uri="{FF2B5EF4-FFF2-40B4-BE49-F238E27FC236}">
              <a16:creationId xmlns:a16="http://schemas.microsoft.com/office/drawing/2014/main" id="{A1E80B7E-0820-4EFE-A082-1B33202B6FC4}"/>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37" name="n_2aveValue【公民館】&#10;一人当たり面積">
          <a:extLst>
            <a:ext uri="{FF2B5EF4-FFF2-40B4-BE49-F238E27FC236}">
              <a16:creationId xmlns:a16="http://schemas.microsoft.com/office/drawing/2014/main" id="{842868A9-D518-49E0-956D-08732D765D93}"/>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38" name="n_3aveValue【公民館】&#10;一人当たり面積">
          <a:extLst>
            <a:ext uri="{FF2B5EF4-FFF2-40B4-BE49-F238E27FC236}">
              <a16:creationId xmlns:a16="http://schemas.microsoft.com/office/drawing/2014/main" id="{EB55CD05-A0DA-429C-B36D-AB108032977F}"/>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39" name="n_4aveValue【公民館】&#10;一人当たり面積">
          <a:extLst>
            <a:ext uri="{FF2B5EF4-FFF2-40B4-BE49-F238E27FC236}">
              <a16:creationId xmlns:a16="http://schemas.microsoft.com/office/drawing/2014/main" id="{2AFDE2EF-103C-4366-9736-F44204428510}"/>
            </a:ext>
          </a:extLst>
        </xdr:cNvPr>
        <xdr:cNvSpPr txBox="1"/>
      </xdr:nvSpPr>
      <xdr:spPr>
        <a:xfrm>
          <a:off x="18421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44975</xdr:rowOff>
    </xdr:from>
    <xdr:ext cx="469744" cy="259045"/>
    <xdr:sp macro="" textlink="">
      <xdr:nvSpPr>
        <xdr:cNvPr id="840" name="n_1mainValue【公民館】&#10;一人当たり面積">
          <a:extLst>
            <a:ext uri="{FF2B5EF4-FFF2-40B4-BE49-F238E27FC236}">
              <a16:creationId xmlns:a16="http://schemas.microsoft.com/office/drawing/2014/main" id="{3443C0B3-0D6A-4E40-912F-D3AFBCE41C42}"/>
            </a:ext>
          </a:extLst>
        </xdr:cNvPr>
        <xdr:cNvSpPr txBox="1"/>
      </xdr:nvSpPr>
      <xdr:spPr>
        <a:xfrm>
          <a:off x="21075727" y="1839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47262</xdr:rowOff>
    </xdr:from>
    <xdr:ext cx="469744" cy="259045"/>
    <xdr:sp macro="" textlink="">
      <xdr:nvSpPr>
        <xdr:cNvPr id="841" name="n_2mainValue【公民館】&#10;一人当たり面積">
          <a:extLst>
            <a:ext uri="{FF2B5EF4-FFF2-40B4-BE49-F238E27FC236}">
              <a16:creationId xmlns:a16="http://schemas.microsoft.com/office/drawing/2014/main" id="{C66CE700-9F7E-4665-A455-F90BD8223167}"/>
            </a:ext>
          </a:extLst>
        </xdr:cNvPr>
        <xdr:cNvSpPr txBox="1"/>
      </xdr:nvSpPr>
      <xdr:spPr>
        <a:xfrm>
          <a:off x="20199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842" name="n_3mainValue【公民館】&#10;一人当たり面積">
          <a:extLst>
            <a:ext uri="{FF2B5EF4-FFF2-40B4-BE49-F238E27FC236}">
              <a16:creationId xmlns:a16="http://schemas.microsoft.com/office/drawing/2014/main" id="{1355990C-4895-4E54-AF46-8FA4F1C93610}"/>
            </a:ext>
          </a:extLst>
        </xdr:cNvPr>
        <xdr:cNvSpPr txBox="1"/>
      </xdr:nvSpPr>
      <xdr:spPr>
        <a:xfrm>
          <a:off x="19310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54119</xdr:rowOff>
    </xdr:from>
    <xdr:ext cx="469744" cy="259045"/>
    <xdr:sp macro="" textlink="">
      <xdr:nvSpPr>
        <xdr:cNvPr id="843" name="n_4mainValue【公民館】&#10;一人当たり面積">
          <a:extLst>
            <a:ext uri="{FF2B5EF4-FFF2-40B4-BE49-F238E27FC236}">
              <a16:creationId xmlns:a16="http://schemas.microsoft.com/office/drawing/2014/main" id="{3FFBDAD1-AB58-412F-8718-51A6FA5DAD09}"/>
            </a:ext>
          </a:extLst>
        </xdr:cNvPr>
        <xdr:cNvSpPr txBox="1"/>
      </xdr:nvSpPr>
      <xdr:spPr>
        <a:xfrm>
          <a:off x="18421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5E981694-4AF1-4A87-A56D-576DD14271F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D59E5A90-642E-476B-A599-D69FE22473E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39A8C8FE-92C8-46D6-97D2-2C6D5B240CC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類似団体と比較して全体的に有形固定資産減価償却率が高くなっているが、特に道路における減価償却率が</a:t>
          </a:r>
          <a:r>
            <a:rPr kumimoji="1" lang="en-US" altLang="ja-JP" sz="1300">
              <a:solidFill>
                <a:schemeClr val="dk1"/>
              </a:solidFill>
              <a:effectLst/>
              <a:latin typeface="+mn-lt"/>
              <a:ea typeface="+mn-ea"/>
              <a:cs typeface="+mn-cs"/>
            </a:rPr>
            <a:t>97.4</a:t>
          </a:r>
          <a:r>
            <a:rPr kumimoji="1" lang="ja-JP" altLang="ja-JP" sz="1300">
              <a:solidFill>
                <a:schemeClr val="dk1"/>
              </a:solidFill>
              <a:effectLst/>
              <a:latin typeface="+mn-lt"/>
              <a:ea typeface="+mn-ea"/>
              <a:cs typeface="+mn-cs"/>
            </a:rPr>
            <a:t>と非常に高く、類似団体内の最大値となっている。これは、道路の耐用年数の算定が修繕年月からではなく、取得年月から起算した年月となっていることによるものである。工事に必要な予算確保が難しく、工事を実施してもなお道路の有形固定資産減価償却率を改善するまでに至っていないのが現状である。また、施設の有形固定資産減価償却率については児童館が</a:t>
          </a:r>
          <a:r>
            <a:rPr kumimoji="1" lang="en-US" altLang="ja-JP" sz="1300">
              <a:solidFill>
                <a:schemeClr val="dk1"/>
              </a:solidFill>
              <a:effectLst/>
              <a:latin typeface="+mn-lt"/>
              <a:ea typeface="+mn-ea"/>
              <a:cs typeface="+mn-cs"/>
            </a:rPr>
            <a:t>95.5</a:t>
          </a:r>
          <a:r>
            <a:rPr kumimoji="1" lang="ja-JP" altLang="ja-JP" sz="1300">
              <a:solidFill>
                <a:schemeClr val="dk1"/>
              </a:solidFill>
              <a:effectLst/>
              <a:latin typeface="+mn-lt"/>
              <a:ea typeface="+mn-ea"/>
              <a:cs typeface="+mn-cs"/>
            </a:rPr>
            <a:t>％と高い水準にあり、類似団体平均を大きく上回っている。昭和</a:t>
          </a:r>
          <a:r>
            <a:rPr kumimoji="1" lang="en-US" altLang="ja-JP" sz="1300">
              <a:solidFill>
                <a:schemeClr val="dk1"/>
              </a:solidFill>
              <a:effectLst/>
              <a:latin typeface="+mn-lt"/>
              <a:ea typeface="+mn-ea"/>
              <a:cs typeface="+mn-cs"/>
            </a:rPr>
            <a:t>57</a:t>
          </a:r>
          <a:r>
            <a:rPr kumimoji="1" lang="ja-JP" altLang="ja-JP" sz="1300">
              <a:solidFill>
                <a:schemeClr val="dk1"/>
              </a:solidFill>
              <a:effectLst/>
              <a:latin typeface="+mn-lt"/>
              <a:ea typeface="+mn-ea"/>
              <a:cs typeface="+mn-cs"/>
            </a:rPr>
            <a:t>年に設立した東原児童館の老朽化が主な要因であり、公共施設マネジメント実施計画に基づいて、今後必要箇所の長寿命化を図るほか、将来的に規模の縮小を図る予定としている。</a:t>
          </a:r>
          <a:endParaRPr lang="ja-JP" altLang="ja-JP" sz="13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029EA0-3F9C-47DC-A88E-03858A48BF3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EE8D3B-5099-4A16-8DD0-D48B992AEE8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692AFA-A8FC-4439-8960-1ABA62F51A3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A26DBD2-A97B-4F86-AF1E-4D82D62E80A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891010-632B-4F61-BF73-127C17C3F45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5CC41F-E74B-49F1-BF8F-68A42AA982E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D67DEA-C6FA-4C47-9F6C-88BFC945C9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6C8FD4C-67EA-4B09-AC6C-9D975CE645E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B2A5B3-6511-4862-B177-DE435A0A47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433701-E7C6-4830-88DB-9C8EDE53EC8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21EFC3-DBBA-4E83-99BC-0F5670CCA85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B77B9DC-163C-4028-A3F7-143F9BEF7AA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8C9D46-AD2A-4ADB-885F-A3B9714D862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4859234-8E3D-456F-9413-42C9FC5A425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582E634-A97C-4361-B644-360772D81DB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A66BE24-3DC2-4BAD-90B9-9805E89E39B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2E8443-7509-4522-831E-3C33AC77EAD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FD2AD1-1F82-40E3-977C-E81E5724B5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2D55E0-20D2-4DA8-AC48-3F72015E85E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2D4CDD-47B4-4A28-854D-19440CE40FC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F59DDF5-3598-40C0-B1E2-98AC3EA5611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F84DEF-F255-4700-9417-1CBC356CEDF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5229085-9E1E-4439-A2F0-BA2329AE517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226187-06C9-4C2A-9E7F-0A2E08031D9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34FB75-D571-401C-A5EB-43F66BC67B6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089E55-0B49-40F1-834A-1608A16E9FE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A44B9B6-670D-468C-BF8D-F41E7143A0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BAFD74-C42B-47A0-999D-CDBE0FB6DBB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ADCCD6-E97E-41FD-90A3-E8FFA24CB3D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352526-0DBB-4E45-800F-07E85F7CE05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0D3B5E-7D67-4B17-ACD8-3ADE5B0A4A9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08D069-9F6D-4D49-8727-AE837F3686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7DBAFF-7FE4-42DD-9454-1161D5A7198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0BFD63B-68A2-42D5-B13B-24BFEB1F306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B0968FB-4EA8-4082-9562-EC03958D9AB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FF5BFC-F3C9-4859-AC4B-0406B6167D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D5B78D-B5BB-4B29-AB8B-A48C7D3174E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41607A-1B98-4D97-B678-EF6B01CAF5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34B3242-8211-45CF-AF88-8D98947A2B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DA06771-721B-4C39-BE4A-7025FDBE2C1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3D5FA33-11D4-4663-B82C-148F59DC96F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357DF9-2DD2-4663-BEFC-B21E6714B0D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F971CB6-A8FA-46C5-A194-C1FDDE9A81E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A85464C-2934-45CD-854E-BA2A68169BA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D3B509D-A89F-4832-B762-F7076FD2954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36D7B3A-6948-48C3-88D0-29F65C22078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3D2912D-DD17-4ADC-9671-C206D1F1211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9E94534-243B-4A9F-B753-57B8DAB636F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AF203D0-F07D-4933-A7EC-113D7BB57C9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DA0DF14-B560-4000-8C18-3FC920A8166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03A4E99-1751-492A-8F95-97F67010E71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5B0E729-4D0B-45A8-9763-5980B101063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770D46C-AD7E-4E91-B58B-2259DE2B7E7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F5EBD6B-8116-4C22-8CF1-959DCD1AFF5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D5744A7-424B-47EB-93EC-DDFE3F951B2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7E52BCD-7FA0-4982-BB41-0B6C45D4638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72697C33-6561-463F-A8B2-6E2B6D435586}"/>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B820ED33-3E4E-4528-A6BD-F265C42E49DF}"/>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A5001F42-43BB-4EF7-95B6-EAE551BE4CC2}"/>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6000C709-7987-4E50-A45C-917005278A11}"/>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1C58AF92-2D6C-4DDD-ACEB-6FF25F280AE2}"/>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121393</xdr:rowOff>
    </xdr:from>
    <xdr:ext cx="405111" cy="259045"/>
    <xdr:sp macro="" textlink="">
      <xdr:nvSpPr>
        <xdr:cNvPr id="63" name="【図書館】&#10;有形固定資産減価償却率平均値テキスト">
          <a:extLst>
            <a:ext uri="{FF2B5EF4-FFF2-40B4-BE49-F238E27FC236}">
              <a16:creationId xmlns:a16="http://schemas.microsoft.com/office/drawing/2014/main" id="{0C2C8686-8C7A-4AD2-A057-D51C50D4B8EC}"/>
            </a:ext>
          </a:extLst>
        </xdr:cNvPr>
        <xdr:cNvSpPr txBox="1"/>
      </xdr:nvSpPr>
      <xdr:spPr>
        <a:xfrm>
          <a:off x="4673600" y="6465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9C687CB9-AACF-4938-94FB-0CE33F88D1E8}"/>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1E9B9A05-EE41-4D54-8E23-703A6FA15CFF}"/>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1A4C75A6-F4B0-4CA5-803B-ACF5CF35B5B2}"/>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A14F9809-A59F-4427-B67A-7AEE7C421DF3}"/>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F0BAD158-A3FC-4AAA-8001-DE0BC2B9F321}"/>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384958D-CF05-48C6-A157-2DF7B9D66B0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38D901C-9520-4356-A082-BC75C1339AD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244A57E-35DE-4F27-960D-F665AF5187D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3FF88BE-11B8-49A3-8FDD-862BEEC5C18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50BA290-0D12-4D53-9E7E-F7CE7BEBDE2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2540</xdr:rowOff>
    </xdr:from>
    <xdr:to>
      <xdr:col>24</xdr:col>
      <xdr:colOff>114300</xdr:colOff>
      <xdr:row>34</xdr:row>
      <xdr:rowOff>104140</xdr:rowOff>
    </xdr:to>
    <xdr:sp macro="" textlink="">
      <xdr:nvSpPr>
        <xdr:cNvPr id="74" name="楕円 73">
          <a:extLst>
            <a:ext uri="{FF2B5EF4-FFF2-40B4-BE49-F238E27FC236}">
              <a16:creationId xmlns:a16="http://schemas.microsoft.com/office/drawing/2014/main" id="{1D215CE0-097E-4176-ADC8-85C3F58EBBA1}"/>
            </a:ext>
          </a:extLst>
        </xdr:cNvPr>
        <xdr:cNvSpPr/>
      </xdr:nvSpPr>
      <xdr:spPr>
        <a:xfrm>
          <a:off x="45847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88917</xdr:rowOff>
    </xdr:from>
    <xdr:ext cx="405111" cy="259045"/>
    <xdr:sp macro="" textlink="">
      <xdr:nvSpPr>
        <xdr:cNvPr id="75" name="【図書館】&#10;有形固定資産減価償却率該当値テキスト">
          <a:extLst>
            <a:ext uri="{FF2B5EF4-FFF2-40B4-BE49-F238E27FC236}">
              <a16:creationId xmlns:a16="http://schemas.microsoft.com/office/drawing/2014/main" id="{687BFA33-CE32-44DB-89F6-AD98D7CC0623}"/>
            </a:ext>
          </a:extLst>
        </xdr:cNvPr>
        <xdr:cNvSpPr txBox="1"/>
      </xdr:nvSpPr>
      <xdr:spPr>
        <a:xfrm>
          <a:off x="4673600" y="574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105410</xdr:rowOff>
    </xdr:from>
    <xdr:to>
      <xdr:col>20</xdr:col>
      <xdr:colOff>38100</xdr:colOff>
      <xdr:row>34</xdr:row>
      <xdr:rowOff>35560</xdr:rowOff>
    </xdr:to>
    <xdr:sp macro="" textlink="">
      <xdr:nvSpPr>
        <xdr:cNvPr id="76" name="楕円 75">
          <a:extLst>
            <a:ext uri="{FF2B5EF4-FFF2-40B4-BE49-F238E27FC236}">
              <a16:creationId xmlns:a16="http://schemas.microsoft.com/office/drawing/2014/main" id="{F0784170-D761-4B82-9543-DAEC6CAC38B6}"/>
            </a:ext>
          </a:extLst>
        </xdr:cNvPr>
        <xdr:cNvSpPr/>
      </xdr:nvSpPr>
      <xdr:spPr>
        <a:xfrm>
          <a:off x="3746500" y="576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156210</xdr:rowOff>
    </xdr:from>
    <xdr:to>
      <xdr:col>24</xdr:col>
      <xdr:colOff>63500</xdr:colOff>
      <xdr:row>34</xdr:row>
      <xdr:rowOff>53340</xdr:rowOff>
    </xdr:to>
    <xdr:cxnSp macro="">
      <xdr:nvCxnSpPr>
        <xdr:cNvPr id="77" name="直線コネクタ 76">
          <a:extLst>
            <a:ext uri="{FF2B5EF4-FFF2-40B4-BE49-F238E27FC236}">
              <a16:creationId xmlns:a16="http://schemas.microsoft.com/office/drawing/2014/main" id="{1B997802-F5BC-435C-A019-2588B8CC71FC}"/>
            </a:ext>
          </a:extLst>
        </xdr:cNvPr>
        <xdr:cNvCxnSpPr/>
      </xdr:nvCxnSpPr>
      <xdr:spPr>
        <a:xfrm>
          <a:off x="3797300" y="58140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121739</xdr:rowOff>
    </xdr:from>
    <xdr:to>
      <xdr:col>15</xdr:col>
      <xdr:colOff>101600</xdr:colOff>
      <xdr:row>34</xdr:row>
      <xdr:rowOff>51889</xdr:rowOff>
    </xdr:to>
    <xdr:sp macro="" textlink="">
      <xdr:nvSpPr>
        <xdr:cNvPr id="78" name="楕円 77">
          <a:extLst>
            <a:ext uri="{FF2B5EF4-FFF2-40B4-BE49-F238E27FC236}">
              <a16:creationId xmlns:a16="http://schemas.microsoft.com/office/drawing/2014/main" id="{5E4EBEA5-A68B-4FE9-ACE2-DACE56AC197A}"/>
            </a:ext>
          </a:extLst>
        </xdr:cNvPr>
        <xdr:cNvSpPr/>
      </xdr:nvSpPr>
      <xdr:spPr>
        <a:xfrm>
          <a:off x="2857500" y="57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156210</xdr:rowOff>
    </xdr:from>
    <xdr:to>
      <xdr:col>19</xdr:col>
      <xdr:colOff>177800</xdr:colOff>
      <xdr:row>34</xdr:row>
      <xdr:rowOff>1089</xdr:rowOff>
    </xdr:to>
    <xdr:cxnSp macro="">
      <xdr:nvCxnSpPr>
        <xdr:cNvPr id="79" name="直線コネクタ 78">
          <a:extLst>
            <a:ext uri="{FF2B5EF4-FFF2-40B4-BE49-F238E27FC236}">
              <a16:creationId xmlns:a16="http://schemas.microsoft.com/office/drawing/2014/main" id="{F5888233-F336-492F-BD58-1F2A1E7AA44E}"/>
            </a:ext>
          </a:extLst>
        </xdr:cNvPr>
        <xdr:cNvCxnSpPr/>
      </xdr:nvCxnSpPr>
      <xdr:spPr>
        <a:xfrm flipV="1">
          <a:off x="2908300" y="581406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120106</xdr:rowOff>
    </xdr:from>
    <xdr:to>
      <xdr:col>10</xdr:col>
      <xdr:colOff>165100</xdr:colOff>
      <xdr:row>42</xdr:row>
      <xdr:rowOff>50256</xdr:rowOff>
    </xdr:to>
    <xdr:sp macro="" textlink="">
      <xdr:nvSpPr>
        <xdr:cNvPr id="80" name="楕円 79">
          <a:extLst>
            <a:ext uri="{FF2B5EF4-FFF2-40B4-BE49-F238E27FC236}">
              <a16:creationId xmlns:a16="http://schemas.microsoft.com/office/drawing/2014/main" id="{B97290D0-6259-47BB-BAB8-6D8D4646C7A7}"/>
            </a:ext>
          </a:extLst>
        </xdr:cNvPr>
        <xdr:cNvSpPr/>
      </xdr:nvSpPr>
      <xdr:spPr>
        <a:xfrm>
          <a:off x="1968500" y="714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1089</xdr:rowOff>
    </xdr:from>
    <xdr:to>
      <xdr:col>15</xdr:col>
      <xdr:colOff>50800</xdr:colOff>
      <xdr:row>41</xdr:row>
      <xdr:rowOff>170906</xdr:rowOff>
    </xdr:to>
    <xdr:cxnSp macro="">
      <xdr:nvCxnSpPr>
        <xdr:cNvPr id="81" name="直線コネクタ 80">
          <a:extLst>
            <a:ext uri="{FF2B5EF4-FFF2-40B4-BE49-F238E27FC236}">
              <a16:creationId xmlns:a16="http://schemas.microsoft.com/office/drawing/2014/main" id="{A3F15F94-EAB1-4B50-B39A-5FAE0D2A1480}"/>
            </a:ext>
          </a:extLst>
        </xdr:cNvPr>
        <xdr:cNvCxnSpPr/>
      </xdr:nvCxnSpPr>
      <xdr:spPr>
        <a:xfrm flipV="1">
          <a:off x="2019300" y="5830389"/>
          <a:ext cx="889000" cy="136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84183</xdr:rowOff>
    </xdr:from>
    <xdr:to>
      <xdr:col>6</xdr:col>
      <xdr:colOff>38100</xdr:colOff>
      <xdr:row>42</xdr:row>
      <xdr:rowOff>14333</xdr:rowOff>
    </xdr:to>
    <xdr:sp macro="" textlink="">
      <xdr:nvSpPr>
        <xdr:cNvPr id="82" name="楕円 81">
          <a:extLst>
            <a:ext uri="{FF2B5EF4-FFF2-40B4-BE49-F238E27FC236}">
              <a16:creationId xmlns:a16="http://schemas.microsoft.com/office/drawing/2014/main" id="{6D730108-77D4-4CFF-A667-BBFC4D4DF454}"/>
            </a:ext>
          </a:extLst>
        </xdr:cNvPr>
        <xdr:cNvSpPr/>
      </xdr:nvSpPr>
      <xdr:spPr>
        <a:xfrm>
          <a:off x="1079500" y="711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134983</xdr:rowOff>
    </xdr:from>
    <xdr:to>
      <xdr:col>10</xdr:col>
      <xdr:colOff>114300</xdr:colOff>
      <xdr:row>41</xdr:row>
      <xdr:rowOff>170906</xdr:rowOff>
    </xdr:to>
    <xdr:cxnSp macro="">
      <xdr:nvCxnSpPr>
        <xdr:cNvPr id="83" name="直線コネクタ 82">
          <a:extLst>
            <a:ext uri="{FF2B5EF4-FFF2-40B4-BE49-F238E27FC236}">
              <a16:creationId xmlns:a16="http://schemas.microsoft.com/office/drawing/2014/main" id="{21A68A20-CC7B-42B1-AD63-0D5E2F3AD13B}"/>
            </a:ext>
          </a:extLst>
        </xdr:cNvPr>
        <xdr:cNvCxnSpPr/>
      </xdr:nvCxnSpPr>
      <xdr:spPr>
        <a:xfrm>
          <a:off x="1130300" y="716443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39750</xdr:rowOff>
    </xdr:from>
    <xdr:ext cx="405111" cy="259045"/>
    <xdr:sp macro="" textlink="">
      <xdr:nvSpPr>
        <xdr:cNvPr id="84" name="n_1aveValue【図書館】&#10;有形固定資産減価償却率">
          <a:extLst>
            <a:ext uri="{FF2B5EF4-FFF2-40B4-BE49-F238E27FC236}">
              <a16:creationId xmlns:a16="http://schemas.microsoft.com/office/drawing/2014/main" id="{C0E994FE-CA7C-4A12-A90E-4A023B5EA459}"/>
            </a:ext>
          </a:extLst>
        </xdr:cNvPr>
        <xdr:cNvSpPr txBox="1"/>
      </xdr:nvSpPr>
      <xdr:spPr>
        <a:xfrm>
          <a:off x="35820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5" name="n_2aveValue【図書館】&#10;有形固定資産減価償却率">
          <a:extLst>
            <a:ext uri="{FF2B5EF4-FFF2-40B4-BE49-F238E27FC236}">
              <a16:creationId xmlns:a16="http://schemas.microsoft.com/office/drawing/2014/main" id="{4758C0D8-B185-47E0-A67B-43CEFA0E9C37}"/>
            </a:ext>
          </a:extLst>
        </xdr:cNvPr>
        <xdr:cNvSpPr txBox="1"/>
      </xdr:nvSpPr>
      <xdr:spPr>
        <a:xfrm>
          <a:off x="2705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129C5774-486D-404A-9F78-92A195DEF6E5}"/>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90AE097E-FE08-4B8E-8DBD-D239F2219CC3}"/>
            </a:ext>
          </a:extLst>
        </xdr:cNvPr>
        <xdr:cNvSpPr txBox="1"/>
      </xdr:nvSpPr>
      <xdr:spPr>
        <a:xfrm>
          <a:off x="927744" y="654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52087</xdr:rowOff>
    </xdr:from>
    <xdr:ext cx="340478" cy="259045"/>
    <xdr:sp macro="" textlink="">
      <xdr:nvSpPr>
        <xdr:cNvPr id="88" name="n_1mainValue【図書館】&#10;有形固定資産減価償却率">
          <a:extLst>
            <a:ext uri="{FF2B5EF4-FFF2-40B4-BE49-F238E27FC236}">
              <a16:creationId xmlns:a16="http://schemas.microsoft.com/office/drawing/2014/main" id="{7ABBCE67-272B-4F74-8E29-C3F025807B5B}"/>
            </a:ext>
          </a:extLst>
        </xdr:cNvPr>
        <xdr:cNvSpPr txBox="1"/>
      </xdr:nvSpPr>
      <xdr:spPr>
        <a:xfrm>
          <a:off x="3614361" y="5538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68416</xdr:rowOff>
    </xdr:from>
    <xdr:ext cx="405111" cy="259045"/>
    <xdr:sp macro="" textlink="">
      <xdr:nvSpPr>
        <xdr:cNvPr id="89" name="n_2mainValue【図書館】&#10;有形固定資産減価償却率">
          <a:extLst>
            <a:ext uri="{FF2B5EF4-FFF2-40B4-BE49-F238E27FC236}">
              <a16:creationId xmlns:a16="http://schemas.microsoft.com/office/drawing/2014/main" id="{6449A4FE-0139-46AF-B79B-1E7678F4653B}"/>
            </a:ext>
          </a:extLst>
        </xdr:cNvPr>
        <xdr:cNvSpPr txBox="1"/>
      </xdr:nvSpPr>
      <xdr:spPr>
        <a:xfrm>
          <a:off x="2705744" y="555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41383</xdr:rowOff>
    </xdr:from>
    <xdr:ext cx="405111" cy="259045"/>
    <xdr:sp macro="" textlink="">
      <xdr:nvSpPr>
        <xdr:cNvPr id="90" name="n_3mainValue【図書館】&#10;有形固定資産減価償却率">
          <a:extLst>
            <a:ext uri="{FF2B5EF4-FFF2-40B4-BE49-F238E27FC236}">
              <a16:creationId xmlns:a16="http://schemas.microsoft.com/office/drawing/2014/main" id="{C70D667F-7FB6-4123-98A8-0FE2E30AA186}"/>
            </a:ext>
          </a:extLst>
        </xdr:cNvPr>
        <xdr:cNvSpPr txBox="1"/>
      </xdr:nvSpPr>
      <xdr:spPr>
        <a:xfrm>
          <a:off x="1816744" y="724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5460</xdr:rowOff>
    </xdr:from>
    <xdr:ext cx="405111" cy="259045"/>
    <xdr:sp macro="" textlink="">
      <xdr:nvSpPr>
        <xdr:cNvPr id="91" name="n_4mainValue【図書館】&#10;有形固定資産減価償却率">
          <a:extLst>
            <a:ext uri="{FF2B5EF4-FFF2-40B4-BE49-F238E27FC236}">
              <a16:creationId xmlns:a16="http://schemas.microsoft.com/office/drawing/2014/main" id="{27CCE208-77AA-4EC8-9EE9-08D5F5B6B0EB}"/>
            </a:ext>
          </a:extLst>
        </xdr:cNvPr>
        <xdr:cNvSpPr txBox="1"/>
      </xdr:nvSpPr>
      <xdr:spPr>
        <a:xfrm>
          <a:off x="927744" y="720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7607624-34B1-4993-BA12-FB1601EDAA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9234E57-2E91-4899-8B02-0F959B2C65D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7285BEB-2477-44A2-8074-42B4B499C3E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B4BBD8B-3A35-4638-8800-213AD33929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688A782-ABEC-4949-8B0F-A687F31FD0A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D6F0CFF-CC03-4952-B27C-7EA758D0CEF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684CB63-8DCF-4087-8651-C7F4DE83E21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667B8BB-658D-4C74-96EF-3431E3B17F0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8D0BF23-0DCA-4C74-8AF1-7F230B84AEF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2B7571E-3783-4A25-BFB9-9B82511F751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C05BACFF-D335-495B-A4ED-D0A7DCF5A15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F5CE9E8B-9264-40B6-888C-4231B7B9628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D60D56EA-C2FB-4C28-B955-3416E4DE805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DFCE8F07-3B09-41C3-B207-04507DA06D5A}"/>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B47D5CB8-9443-457E-AB3B-5EA6C19A32E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7E15511B-15AC-4232-A785-95E6A19B3B6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DE04DF3C-B6D1-4730-B13E-2205F3BFD3F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35F05DBD-28D6-4618-8474-0D3EBC82ABF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5A98CE07-C46A-4802-8E56-F6E29B4F4A5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D9258061-71D1-4984-8D69-3DE2B8AC654E}"/>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F9F5FCAB-87E6-44C1-9CCC-6D2E8211742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6FF2E944-E744-427B-AE62-B152FF6AC5C9}"/>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3714E2BC-407E-4196-95C6-1F98D2F82BC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679343DC-BFF4-4B51-B50E-17E4C196A60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2BF7C0AE-14C9-47C5-BAFC-4DF0BFCF091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EBE8C9B9-5073-4C5B-92D3-FC51372CE1E1}"/>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09D96B9A-EB05-4F80-83FE-157CC542BDDD}"/>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4EC68CDE-1706-46C6-A313-3B58C1857BF9}"/>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EBA520EA-3372-4789-8B23-8B8BB9622EC2}"/>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317C6C69-EDAD-41AD-B107-7FB4CA4FCAFA}"/>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09FF980B-162C-433C-AF4C-6EFD3ABC3A85}"/>
            </a:ext>
          </a:extLst>
        </xdr:cNvPr>
        <xdr:cNvSpPr txBox="1"/>
      </xdr:nvSpPr>
      <xdr:spPr>
        <a:xfrm>
          <a:off x="10515600" y="665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CD60605A-9F4F-4DF6-9C7B-DE1B076C09FD}"/>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61A7070B-4952-45F1-BEE3-CA48A54653FC}"/>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12AC5E7E-BE96-46CC-86F2-C694509A92E7}"/>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26E49FD3-E579-498D-B178-6DCA80CCB611}"/>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70D5D3A9-41E0-416E-917E-2250C6E7A644}"/>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3B5A116-EA66-492A-BB62-AC25EAEAE7F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753C561-20C9-498A-955A-5952FF1CB4F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09F0320-1A31-416E-BB54-D372EEBD825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3311A1B-0885-46A4-89C0-F56F7E59843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C8E5ED9-3C9A-42A9-919A-0F370881663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49893</xdr:rowOff>
    </xdr:from>
    <xdr:to>
      <xdr:col>55</xdr:col>
      <xdr:colOff>50800</xdr:colOff>
      <xdr:row>37</xdr:row>
      <xdr:rowOff>151493</xdr:rowOff>
    </xdr:to>
    <xdr:sp macro="" textlink="">
      <xdr:nvSpPr>
        <xdr:cNvPr id="133" name="楕円 132">
          <a:extLst>
            <a:ext uri="{FF2B5EF4-FFF2-40B4-BE49-F238E27FC236}">
              <a16:creationId xmlns:a16="http://schemas.microsoft.com/office/drawing/2014/main" id="{8DAC5BA4-96EB-41E1-B494-8D4928BA9169}"/>
            </a:ext>
          </a:extLst>
        </xdr:cNvPr>
        <xdr:cNvSpPr/>
      </xdr:nvSpPr>
      <xdr:spPr>
        <a:xfrm>
          <a:off x="104267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72770</xdr:rowOff>
    </xdr:from>
    <xdr:ext cx="469744" cy="259045"/>
    <xdr:sp macro="" textlink="">
      <xdr:nvSpPr>
        <xdr:cNvPr id="134" name="【図書館】&#10;一人当たり面積該当値テキスト">
          <a:extLst>
            <a:ext uri="{FF2B5EF4-FFF2-40B4-BE49-F238E27FC236}">
              <a16:creationId xmlns:a16="http://schemas.microsoft.com/office/drawing/2014/main" id="{8B326FED-6D19-47B1-ADC6-FFF22C7B2267}"/>
            </a:ext>
          </a:extLst>
        </xdr:cNvPr>
        <xdr:cNvSpPr txBox="1"/>
      </xdr:nvSpPr>
      <xdr:spPr>
        <a:xfrm>
          <a:off x="10515600" y="624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71664</xdr:rowOff>
    </xdr:from>
    <xdr:to>
      <xdr:col>50</xdr:col>
      <xdr:colOff>165100</xdr:colOff>
      <xdr:row>38</xdr:row>
      <xdr:rowOff>1814</xdr:rowOff>
    </xdr:to>
    <xdr:sp macro="" textlink="">
      <xdr:nvSpPr>
        <xdr:cNvPr id="135" name="楕円 134">
          <a:extLst>
            <a:ext uri="{FF2B5EF4-FFF2-40B4-BE49-F238E27FC236}">
              <a16:creationId xmlns:a16="http://schemas.microsoft.com/office/drawing/2014/main" id="{5FE700FA-5FBE-496E-ACFF-294591BF03AA}"/>
            </a:ext>
          </a:extLst>
        </xdr:cNvPr>
        <xdr:cNvSpPr/>
      </xdr:nvSpPr>
      <xdr:spPr>
        <a:xfrm>
          <a:off x="9588500" y="641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100693</xdr:rowOff>
    </xdr:from>
    <xdr:to>
      <xdr:col>55</xdr:col>
      <xdr:colOff>0</xdr:colOff>
      <xdr:row>37</xdr:row>
      <xdr:rowOff>122464</xdr:rowOff>
    </xdr:to>
    <xdr:cxnSp macro="">
      <xdr:nvCxnSpPr>
        <xdr:cNvPr id="136" name="直線コネクタ 135">
          <a:extLst>
            <a:ext uri="{FF2B5EF4-FFF2-40B4-BE49-F238E27FC236}">
              <a16:creationId xmlns:a16="http://schemas.microsoft.com/office/drawing/2014/main" id="{5A6BC227-8F3A-47E5-8C46-845508ED03BB}"/>
            </a:ext>
          </a:extLst>
        </xdr:cNvPr>
        <xdr:cNvCxnSpPr/>
      </xdr:nvCxnSpPr>
      <xdr:spPr>
        <a:xfrm flipV="1">
          <a:off x="9639300" y="6444343"/>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71664</xdr:rowOff>
    </xdr:from>
    <xdr:to>
      <xdr:col>46</xdr:col>
      <xdr:colOff>38100</xdr:colOff>
      <xdr:row>38</xdr:row>
      <xdr:rowOff>1814</xdr:rowOff>
    </xdr:to>
    <xdr:sp macro="" textlink="">
      <xdr:nvSpPr>
        <xdr:cNvPr id="137" name="楕円 136">
          <a:extLst>
            <a:ext uri="{FF2B5EF4-FFF2-40B4-BE49-F238E27FC236}">
              <a16:creationId xmlns:a16="http://schemas.microsoft.com/office/drawing/2014/main" id="{76B74B63-4FE2-4613-B24B-A4C0BE5B47EA}"/>
            </a:ext>
          </a:extLst>
        </xdr:cNvPr>
        <xdr:cNvSpPr/>
      </xdr:nvSpPr>
      <xdr:spPr>
        <a:xfrm>
          <a:off x="8699500" y="641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122464</xdr:rowOff>
    </xdr:from>
    <xdr:to>
      <xdr:col>50</xdr:col>
      <xdr:colOff>114300</xdr:colOff>
      <xdr:row>37</xdr:row>
      <xdr:rowOff>122464</xdr:rowOff>
    </xdr:to>
    <xdr:cxnSp macro="">
      <xdr:nvCxnSpPr>
        <xdr:cNvPr id="138" name="直線コネクタ 137">
          <a:extLst>
            <a:ext uri="{FF2B5EF4-FFF2-40B4-BE49-F238E27FC236}">
              <a16:creationId xmlns:a16="http://schemas.microsoft.com/office/drawing/2014/main" id="{ED7B5B9E-1C01-46D5-A23A-E2B4F63E9BFD}"/>
            </a:ext>
          </a:extLst>
        </xdr:cNvPr>
        <xdr:cNvCxnSpPr/>
      </xdr:nvCxnSpPr>
      <xdr:spPr>
        <a:xfrm>
          <a:off x="8750300" y="6466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9" name="楕円 138">
          <a:extLst>
            <a:ext uri="{FF2B5EF4-FFF2-40B4-BE49-F238E27FC236}">
              <a16:creationId xmlns:a16="http://schemas.microsoft.com/office/drawing/2014/main" id="{193475CF-046B-4BCE-9915-2D6F35146BDB}"/>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122464</xdr:rowOff>
    </xdr:from>
    <xdr:to>
      <xdr:col>45</xdr:col>
      <xdr:colOff>177800</xdr:colOff>
      <xdr:row>40</xdr:row>
      <xdr:rowOff>152400</xdr:rowOff>
    </xdr:to>
    <xdr:cxnSp macro="">
      <xdr:nvCxnSpPr>
        <xdr:cNvPr id="140" name="直線コネクタ 139">
          <a:extLst>
            <a:ext uri="{FF2B5EF4-FFF2-40B4-BE49-F238E27FC236}">
              <a16:creationId xmlns:a16="http://schemas.microsoft.com/office/drawing/2014/main" id="{9328C5D1-3744-4D42-AC3D-E4B0A9B8DEA2}"/>
            </a:ext>
          </a:extLst>
        </xdr:cNvPr>
        <xdr:cNvCxnSpPr/>
      </xdr:nvCxnSpPr>
      <xdr:spPr>
        <a:xfrm flipV="1">
          <a:off x="7861300" y="6466114"/>
          <a:ext cx="889000" cy="54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112485</xdr:rowOff>
    </xdr:from>
    <xdr:to>
      <xdr:col>36</xdr:col>
      <xdr:colOff>165100</xdr:colOff>
      <xdr:row>41</xdr:row>
      <xdr:rowOff>42635</xdr:rowOff>
    </xdr:to>
    <xdr:sp macro="" textlink="">
      <xdr:nvSpPr>
        <xdr:cNvPr id="141" name="楕円 140">
          <a:extLst>
            <a:ext uri="{FF2B5EF4-FFF2-40B4-BE49-F238E27FC236}">
              <a16:creationId xmlns:a16="http://schemas.microsoft.com/office/drawing/2014/main" id="{DD6FFDDD-4B5D-4AA7-9088-9142D0D03EBE}"/>
            </a:ext>
          </a:extLst>
        </xdr:cNvPr>
        <xdr:cNvSpPr/>
      </xdr:nvSpPr>
      <xdr:spPr>
        <a:xfrm>
          <a:off x="6921500" y="69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163285</xdr:rowOff>
    </xdr:to>
    <xdr:cxnSp macro="">
      <xdr:nvCxnSpPr>
        <xdr:cNvPr id="142" name="直線コネクタ 141">
          <a:extLst>
            <a:ext uri="{FF2B5EF4-FFF2-40B4-BE49-F238E27FC236}">
              <a16:creationId xmlns:a16="http://schemas.microsoft.com/office/drawing/2014/main" id="{D0153B2B-AC6E-4BF1-8AA2-ABBA406A0F6B}"/>
            </a:ext>
          </a:extLst>
        </xdr:cNvPr>
        <xdr:cNvCxnSpPr/>
      </xdr:nvCxnSpPr>
      <xdr:spPr>
        <a:xfrm flipV="1">
          <a:off x="6972300" y="70104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2983E4A9-D544-4D0A-9600-48F93817174C}"/>
            </a:ext>
          </a:extLst>
        </xdr:cNvPr>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5308D857-1E83-4538-88FB-AE64F4429B97}"/>
            </a:ext>
          </a:extLst>
        </xdr:cNvPr>
        <xdr:cNvSpPr txBox="1"/>
      </xdr:nvSpPr>
      <xdr:spPr>
        <a:xfrm>
          <a:off x="8515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EF381780-DC7B-47F1-A0AB-E183A3DFA4B0}"/>
            </a:ext>
          </a:extLst>
        </xdr:cNvPr>
        <xdr:cNvSpPr txBox="1"/>
      </xdr:nvSpPr>
      <xdr:spPr>
        <a:xfrm>
          <a:off x="7626427" y="648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a:extLst>
            <a:ext uri="{FF2B5EF4-FFF2-40B4-BE49-F238E27FC236}">
              <a16:creationId xmlns:a16="http://schemas.microsoft.com/office/drawing/2014/main" id="{644F2F70-DF85-40A1-8F60-9D5B1E62DE03}"/>
            </a:ext>
          </a:extLst>
        </xdr:cNvPr>
        <xdr:cNvSpPr txBox="1"/>
      </xdr:nvSpPr>
      <xdr:spPr>
        <a:xfrm>
          <a:off x="6737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18341</xdr:rowOff>
    </xdr:from>
    <xdr:ext cx="469744" cy="259045"/>
    <xdr:sp macro="" textlink="">
      <xdr:nvSpPr>
        <xdr:cNvPr id="147" name="n_1mainValue【図書館】&#10;一人当たり面積">
          <a:extLst>
            <a:ext uri="{FF2B5EF4-FFF2-40B4-BE49-F238E27FC236}">
              <a16:creationId xmlns:a16="http://schemas.microsoft.com/office/drawing/2014/main" id="{41B9D639-5524-4903-B875-91C9B73CBAEB}"/>
            </a:ext>
          </a:extLst>
        </xdr:cNvPr>
        <xdr:cNvSpPr txBox="1"/>
      </xdr:nvSpPr>
      <xdr:spPr>
        <a:xfrm>
          <a:off x="9391727" y="619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18341</xdr:rowOff>
    </xdr:from>
    <xdr:ext cx="469744" cy="259045"/>
    <xdr:sp macro="" textlink="">
      <xdr:nvSpPr>
        <xdr:cNvPr id="148" name="n_2mainValue【図書館】&#10;一人当たり面積">
          <a:extLst>
            <a:ext uri="{FF2B5EF4-FFF2-40B4-BE49-F238E27FC236}">
              <a16:creationId xmlns:a16="http://schemas.microsoft.com/office/drawing/2014/main" id="{4EDE2C8C-ABF1-4F8A-A386-1739380CA2D0}"/>
            </a:ext>
          </a:extLst>
        </xdr:cNvPr>
        <xdr:cNvSpPr txBox="1"/>
      </xdr:nvSpPr>
      <xdr:spPr>
        <a:xfrm>
          <a:off x="8515427" y="619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9" name="n_3mainValue【図書館】&#10;一人当たり面積">
          <a:extLst>
            <a:ext uri="{FF2B5EF4-FFF2-40B4-BE49-F238E27FC236}">
              <a16:creationId xmlns:a16="http://schemas.microsoft.com/office/drawing/2014/main" id="{13EEEBEE-A8FE-4980-876F-6DAEB2C083E4}"/>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33762</xdr:rowOff>
    </xdr:from>
    <xdr:ext cx="469744" cy="259045"/>
    <xdr:sp macro="" textlink="">
      <xdr:nvSpPr>
        <xdr:cNvPr id="150" name="n_4mainValue【図書館】&#10;一人当たり面積">
          <a:extLst>
            <a:ext uri="{FF2B5EF4-FFF2-40B4-BE49-F238E27FC236}">
              <a16:creationId xmlns:a16="http://schemas.microsoft.com/office/drawing/2014/main" id="{3187DE3B-38E7-4F24-B779-CDD4121A6B85}"/>
            </a:ext>
          </a:extLst>
        </xdr:cNvPr>
        <xdr:cNvSpPr txBox="1"/>
      </xdr:nvSpPr>
      <xdr:spPr>
        <a:xfrm>
          <a:off x="6737427" y="706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8DA69006-2C37-43C3-BA72-0057AF1D6BC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324FA5F-9F7A-427F-8476-8A2DEFF00A8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DA2BE49A-FC09-490D-9A5F-02B95E28D6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3407AED3-D754-4903-A8EE-97FDB06B725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E5827DFB-286E-496C-B374-3E9FA9291A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E8590FA6-DD69-433D-BC62-646BA3BC905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4E15F102-3A51-43D4-84D7-C40C9B01D09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2E4756A8-4C05-4A39-97E3-1977B758FE1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F088C1B3-BBBF-4608-A101-51E6D61C793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DD641FAF-A2C1-4C8C-A9A6-431A6BF8472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848084A7-C6E8-45C3-B8A7-37E19DB7D51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6DC8F05A-2598-4798-80FB-11C510B7E6E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2031C47F-CD69-4169-9009-978819A6E06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6C701CE9-6832-4007-BEB3-C5FDD356FE8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3F14D544-73A8-4A77-A0DD-BD45B643961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1F2BF921-30E3-4519-99B5-1346B129078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4ACA6C11-DD8D-4D0F-9936-15894149ABD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B27FAB12-4038-4645-8012-3ACE76F1B01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2E1C48DF-DB39-4097-82E2-E0AE1B98BC2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CCB40E70-9CFA-4428-81AB-AAA17AE6039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5ACD20DB-6E57-4E54-B63D-C39CF2A19C8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BE4A34E6-CA1C-4210-BAB3-FA168E5C86B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90ACF234-ACFF-464E-9455-A6377786EE7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F2BFFEA-9E51-41CA-9E37-01C85667B04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F2D24907-7B8D-404A-8A18-C3B51099021C}"/>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740675E3-62ED-4E17-9142-0D29BED17B7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623E7E27-10E0-4209-9C12-E8D095213A5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E6A7C282-AB48-44E2-9636-CC5996CB7B5E}"/>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4A48489F-FABA-48D3-AE00-3CE7522E4A3D}"/>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9B269C45-7EA1-4998-90E2-60519239342A}"/>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A72ADB3D-2FF3-4020-B64D-297E165DC318}"/>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B13278AA-77F6-4C43-856B-0F3CBCD8A4BF}"/>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3B653F83-FF6D-4DA3-BCCD-3FC009A590A5}"/>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812E09EB-B4B5-4FD0-BA3B-1F94C4987251}"/>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9FC7D1D7-2E44-4D53-8716-AD400A27B1D6}"/>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A6D064D-CE9A-41EF-AA1E-6644CE8B675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7EEFDD1-17D2-4A1C-ABF8-30F354DCF8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49751D0-A255-4FE4-9F08-3D44CB9E7B7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93D7B6C-6189-4BB1-82E4-A398ED8D035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715954F-BA48-4260-9619-1870C9D9D8D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61595</xdr:rowOff>
    </xdr:from>
    <xdr:to>
      <xdr:col>24</xdr:col>
      <xdr:colOff>114300</xdr:colOff>
      <xdr:row>61</xdr:row>
      <xdr:rowOff>163195</xdr:rowOff>
    </xdr:to>
    <xdr:sp macro="" textlink="">
      <xdr:nvSpPr>
        <xdr:cNvPr id="191" name="楕円 190">
          <a:extLst>
            <a:ext uri="{FF2B5EF4-FFF2-40B4-BE49-F238E27FC236}">
              <a16:creationId xmlns:a16="http://schemas.microsoft.com/office/drawing/2014/main" id="{7201EC9D-3A75-4837-A52E-03B43FDBCFCD}"/>
            </a:ext>
          </a:extLst>
        </xdr:cNvPr>
        <xdr:cNvSpPr/>
      </xdr:nvSpPr>
      <xdr:spPr>
        <a:xfrm>
          <a:off x="45847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40022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778DAC5F-EFEE-4BD2-AB4A-F4915A1BCE12}"/>
            </a:ext>
          </a:extLst>
        </xdr:cNvPr>
        <xdr:cNvSpPr txBox="1"/>
      </xdr:nvSpPr>
      <xdr:spPr>
        <a:xfrm>
          <a:off x="4673600"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25400</xdr:rowOff>
    </xdr:from>
    <xdr:to>
      <xdr:col>20</xdr:col>
      <xdr:colOff>38100</xdr:colOff>
      <xdr:row>61</xdr:row>
      <xdr:rowOff>127000</xdr:rowOff>
    </xdr:to>
    <xdr:sp macro="" textlink="">
      <xdr:nvSpPr>
        <xdr:cNvPr id="193" name="楕円 192">
          <a:extLst>
            <a:ext uri="{FF2B5EF4-FFF2-40B4-BE49-F238E27FC236}">
              <a16:creationId xmlns:a16="http://schemas.microsoft.com/office/drawing/2014/main" id="{7819ED5A-D2AB-47DC-A82E-3CEFB5B32385}"/>
            </a:ext>
          </a:extLst>
        </xdr:cNvPr>
        <xdr:cNvSpPr/>
      </xdr:nvSpPr>
      <xdr:spPr>
        <a:xfrm>
          <a:off x="3746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76200</xdr:rowOff>
    </xdr:from>
    <xdr:to>
      <xdr:col>24</xdr:col>
      <xdr:colOff>63500</xdr:colOff>
      <xdr:row>61</xdr:row>
      <xdr:rowOff>112395</xdr:rowOff>
    </xdr:to>
    <xdr:cxnSp macro="">
      <xdr:nvCxnSpPr>
        <xdr:cNvPr id="194" name="直線コネクタ 193">
          <a:extLst>
            <a:ext uri="{FF2B5EF4-FFF2-40B4-BE49-F238E27FC236}">
              <a16:creationId xmlns:a16="http://schemas.microsoft.com/office/drawing/2014/main" id="{438336DE-955A-491E-81A0-E8B88AD69DE3}"/>
            </a:ext>
          </a:extLst>
        </xdr:cNvPr>
        <xdr:cNvCxnSpPr/>
      </xdr:nvCxnSpPr>
      <xdr:spPr>
        <a:xfrm>
          <a:off x="3797300" y="105346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5" name="楕円 194">
          <a:extLst>
            <a:ext uri="{FF2B5EF4-FFF2-40B4-BE49-F238E27FC236}">
              <a16:creationId xmlns:a16="http://schemas.microsoft.com/office/drawing/2014/main" id="{12B68023-4E69-4B66-A7B3-AE5994C0BA77}"/>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76200</xdr:rowOff>
    </xdr:to>
    <xdr:cxnSp macro="">
      <xdr:nvCxnSpPr>
        <xdr:cNvPr id="196" name="直線コネクタ 195">
          <a:extLst>
            <a:ext uri="{FF2B5EF4-FFF2-40B4-BE49-F238E27FC236}">
              <a16:creationId xmlns:a16="http://schemas.microsoft.com/office/drawing/2014/main" id="{73CDB655-FA69-4350-A7DA-C8D9F56F2A29}"/>
            </a:ext>
          </a:extLst>
        </xdr:cNvPr>
        <xdr:cNvCxnSpPr/>
      </xdr:nvCxnSpPr>
      <xdr:spPr>
        <a:xfrm>
          <a:off x="2908300" y="104927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107315</xdr:rowOff>
    </xdr:from>
    <xdr:to>
      <xdr:col>10</xdr:col>
      <xdr:colOff>165100</xdr:colOff>
      <xdr:row>61</xdr:row>
      <xdr:rowOff>37465</xdr:rowOff>
    </xdr:to>
    <xdr:sp macro="" textlink="">
      <xdr:nvSpPr>
        <xdr:cNvPr id="197" name="楕円 196">
          <a:extLst>
            <a:ext uri="{FF2B5EF4-FFF2-40B4-BE49-F238E27FC236}">
              <a16:creationId xmlns:a16="http://schemas.microsoft.com/office/drawing/2014/main" id="{8BE53B81-D300-4F91-8418-AC2048075E8D}"/>
            </a:ext>
          </a:extLst>
        </xdr:cNvPr>
        <xdr:cNvSpPr/>
      </xdr:nvSpPr>
      <xdr:spPr>
        <a:xfrm>
          <a:off x="1968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158115</xdr:rowOff>
    </xdr:from>
    <xdr:to>
      <xdr:col>15</xdr:col>
      <xdr:colOff>50800</xdr:colOff>
      <xdr:row>61</xdr:row>
      <xdr:rowOff>34290</xdr:rowOff>
    </xdr:to>
    <xdr:cxnSp macro="">
      <xdr:nvCxnSpPr>
        <xdr:cNvPr id="198" name="直線コネクタ 197">
          <a:extLst>
            <a:ext uri="{FF2B5EF4-FFF2-40B4-BE49-F238E27FC236}">
              <a16:creationId xmlns:a16="http://schemas.microsoft.com/office/drawing/2014/main" id="{523B282A-AEA4-4611-90F6-F763E0DEF214}"/>
            </a:ext>
          </a:extLst>
        </xdr:cNvPr>
        <xdr:cNvCxnSpPr/>
      </xdr:nvCxnSpPr>
      <xdr:spPr>
        <a:xfrm>
          <a:off x="2019300" y="1044511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65405</xdr:rowOff>
    </xdr:from>
    <xdr:to>
      <xdr:col>6</xdr:col>
      <xdr:colOff>38100</xdr:colOff>
      <xdr:row>60</xdr:row>
      <xdr:rowOff>167005</xdr:rowOff>
    </xdr:to>
    <xdr:sp macro="" textlink="">
      <xdr:nvSpPr>
        <xdr:cNvPr id="199" name="楕円 198">
          <a:extLst>
            <a:ext uri="{FF2B5EF4-FFF2-40B4-BE49-F238E27FC236}">
              <a16:creationId xmlns:a16="http://schemas.microsoft.com/office/drawing/2014/main" id="{269131D1-4D08-4C75-9CB2-18C1AADC5AC7}"/>
            </a:ext>
          </a:extLst>
        </xdr:cNvPr>
        <xdr:cNvSpPr/>
      </xdr:nvSpPr>
      <xdr:spPr>
        <a:xfrm>
          <a:off x="1079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116205</xdr:rowOff>
    </xdr:from>
    <xdr:to>
      <xdr:col>10</xdr:col>
      <xdr:colOff>114300</xdr:colOff>
      <xdr:row>60</xdr:row>
      <xdr:rowOff>158115</xdr:rowOff>
    </xdr:to>
    <xdr:cxnSp macro="">
      <xdr:nvCxnSpPr>
        <xdr:cNvPr id="200" name="直線コネクタ 199">
          <a:extLst>
            <a:ext uri="{FF2B5EF4-FFF2-40B4-BE49-F238E27FC236}">
              <a16:creationId xmlns:a16="http://schemas.microsoft.com/office/drawing/2014/main" id="{D7F73138-D2C5-48C3-8C32-E29AA63F523D}"/>
            </a:ext>
          </a:extLst>
        </xdr:cNvPr>
        <xdr:cNvCxnSpPr/>
      </xdr:nvCxnSpPr>
      <xdr:spPr>
        <a:xfrm>
          <a:off x="1130300" y="104032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0381723B-02B2-4E96-B814-C09E730BC73D}"/>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319E27EE-010F-4CC9-BDAC-8AE3BA9C927B}"/>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E53929A7-2111-4275-99DB-D69AC6997BCB}"/>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aveValue【体育館・プール】&#10;有形固定資産減価償却率">
          <a:extLst>
            <a:ext uri="{FF2B5EF4-FFF2-40B4-BE49-F238E27FC236}">
              <a16:creationId xmlns:a16="http://schemas.microsoft.com/office/drawing/2014/main" id="{C8DA777B-1C9A-430A-BC4B-68EB8B9B79B3}"/>
            </a:ext>
          </a:extLst>
        </xdr:cNvPr>
        <xdr:cNvSpPr txBox="1"/>
      </xdr:nvSpPr>
      <xdr:spPr>
        <a:xfrm>
          <a:off x="927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118127</xdr:rowOff>
    </xdr:from>
    <xdr:ext cx="405111" cy="259045"/>
    <xdr:sp macro="" textlink="">
      <xdr:nvSpPr>
        <xdr:cNvPr id="205" name="n_1mainValue【体育館・プール】&#10;有形固定資産減価償却率">
          <a:extLst>
            <a:ext uri="{FF2B5EF4-FFF2-40B4-BE49-F238E27FC236}">
              <a16:creationId xmlns:a16="http://schemas.microsoft.com/office/drawing/2014/main" id="{308F6AF6-1F69-4204-BD64-0DBBBB1EC28B}"/>
            </a:ext>
          </a:extLst>
        </xdr:cNvPr>
        <xdr:cNvSpPr txBox="1"/>
      </xdr:nvSpPr>
      <xdr:spPr>
        <a:xfrm>
          <a:off x="35820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206" name="n_2mainValue【体育館・プール】&#10;有形固定資産減価償却率">
          <a:extLst>
            <a:ext uri="{FF2B5EF4-FFF2-40B4-BE49-F238E27FC236}">
              <a16:creationId xmlns:a16="http://schemas.microsoft.com/office/drawing/2014/main" id="{A62A9383-D0DE-41E8-A253-7A4396100454}"/>
            </a:ext>
          </a:extLst>
        </xdr:cNvPr>
        <xdr:cNvSpPr txBox="1"/>
      </xdr:nvSpPr>
      <xdr:spPr>
        <a:xfrm>
          <a:off x="2705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28592</xdr:rowOff>
    </xdr:from>
    <xdr:ext cx="405111" cy="259045"/>
    <xdr:sp macro="" textlink="">
      <xdr:nvSpPr>
        <xdr:cNvPr id="207" name="n_3mainValue【体育館・プール】&#10;有形固定資産減価償却率">
          <a:extLst>
            <a:ext uri="{FF2B5EF4-FFF2-40B4-BE49-F238E27FC236}">
              <a16:creationId xmlns:a16="http://schemas.microsoft.com/office/drawing/2014/main" id="{3D597163-DC4E-4765-91D4-F1EF2F19F607}"/>
            </a:ext>
          </a:extLst>
        </xdr:cNvPr>
        <xdr:cNvSpPr txBox="1"/>
      </xdr:nvSpPr>
      <xdr:spPr>
        <a:xfrm>
          <a:off x="1816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12082</xdr:rowOff>
    </xdr:from>
    <xdr:ext cx="405111" cy="259045"/>
    <xdr:sp macro="" textlink="">
      <xdr:nvSpPr>
        <xdr:cNvPr id="208" name="n_4mainValue【体育館・プール】&#10;有形固定資産減価償却率">
          <a:extLst>
            <a:ext uri="{FF2B5EF4-FFF2-40B4-BE49-F238E27FC236}">
              <a16:creationId xmlns:a16="http://schemas.microsoft.com/office/drawing/2014/main" id="{934B4F1D-6675-4E5A-818B-7C62E7AB1434}"/>
            </a:ext>
          </a:extLst>
        </xdr:cNvPr>
        <xdr:cNvSpPr txBox="1"/>
      </xdr:nvSpPr>
      <xdr:spPr>
        <a:xfrm>
          <a:off x="927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DED528F-B251-4E8B-A603-52C115F721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806DF97-FC08-4A3E-86CD-5E3C84359FC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8F7AA78-B3EA-43BE-91AD-33353D17823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E4197EE-CF2A-4A26-9767-7C54CCCD4A3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C9D5332-08CE-49DE-8796-5E369A4058C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B15D7B7-ABA4-4554-B23A-0BF7492FEB3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D4B504B-73F8-4671-A99F-C490F1A7C72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E9E6757-27BA-4E29-A046-B454C16486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418560A-C1C6-4107-9199-64BDEE4A05E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6E69A0C-7864-4C6A-B66C-ADA92F91D2B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A538AA1-3A08-4454-A1C9-EF7AE44F82E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5D3791F5-A0A5-43EF-BC1D-384BB5C8A4C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E07E012-DEFB-4183-94D0-0B306E9C7F7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711ED581-FB12-41D8-8010-32B1A48E903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E78AC7F3-B372-403D-8B1E-F03E4F907A9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4EA3B45F-566A-4BC8-B739-9231A0A9E05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270B619-5537-44DD-944A-3DD3FF4419C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F55EEC41-5BF6-4305-9B76-D2546D5E1D1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4A8E957-D926-40D2-9173-1F601F32667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1DA3E14-ABDA-4C8D-A917-615285BFC57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CDD85BC-004F-4BAC-A676-6CF2C762584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24D92D89-9787-4CAE-AEF5-E3F7630329C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FA138D40-2F12-4541-986C-36AAABC6178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2298B4EF-6613-4A0B-AA58-00267ACADC78}"/>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D011021F-8B37-450E-A149-33A1CBB2608D}"/>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F1A495D4-6469-4C31-B9D4-E18CF3383198}"/>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5C94D402-FE22-45E5-A8AF-0622B6691771}"/>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D39203D4-3204-4B6C-B71D-C4B415BE9631}"/>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3899BDE7-0047-4F7F-BC18-124FEE945208}"/>
            </a:ext>
          </a:extLst>
        </xdr:cNvPr>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4F4FCE01-EE3E-4289-BBAB-5B0587338C61}"/>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2D137450-A6BF-4423-B7F7-55EDEC8F092C}"/>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AC8E220B-F315-4DBF-9A9A-4590AF007580}"/>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E4A2B4C9-2BD9-4845-BF50-99F8B82EFED6}"/>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95D9A253-84DE-4575-8817-0D5C1388216D}"/>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ABF3AA5-367C-4331-926A-5E69F6688F9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BC4C06C-F87A-4301-BE29-56D07AA311D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21B3C00-1379-4936-8124-19AB92A6847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D126C66-B2FB-477E-9CAB-EDCCACEBA1E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EC4BBBE-604D-4293-8CA5-754DFB17AD8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48" name="楕円 247">
          <a:extLst>
            <a:ext uri="{FF2B5EF4-FFF2-40B4-BE49-F238E27FC236}">
              <a16:creationId xmlns:a16="http://schemas.microsoft.com/office/drawing/2014/main" id="{44A5F16F-600E-4F58-9A30-6364F4E569EA}"/>
            </a:ext>
          </a:extLst>
        </xdr:cNvPr>
        <xdr:cNvSpPr/>
      </xdr:nvSpPr>
      <xdr:spPr>
        <a:xfrm>
          <a:off x="104267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7637</xdr:rowOff>
    </xdr:from>
    <xdr:ext cx="469744" cy="259045"/>
    <xdr:sp macro="" textlink="">
      <xdr:nvSpPr>
        <xdr:cNvPr id="249" name="【体育館・プール】&#10;一人当たり面積該当値テキスト">
          <a:extLst>
            <a:ext uri="{FF2B5EF4-FFF2-40B4-BE49-F238E27FC236}">
              <a16:creationId xmlns:a16="http://schemas.microsoft.com/office/drawing/2014/main" id="{BFD0E875-C28C-431A-92A4-787F92DC1FD8}"/>
            </a:ext>
          </a:extLst>
        </xdr:cNvPr>
        <xdr:cNvSpPr txBox="1"/>
      </xdr:nvSpPr>
      <xdr:spPr>
        <a:xfrm>
          <a:off x="1051560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33020</xdr:rowOff>
    </xdr:from>
    <xdr:to>
      <xdr:col>50</xdr:col>
      <xdr:colOff>165100</xdr:colOff>
      <xdr:row>62</xdr:row>
      <xdr:rowOff>134620</xdr:rowOff>
    </xdr:to>
    <xdr:sp macro="" textlink="">
      <xdr:nvSpPr>
        <xdr:cNvPr id="250" name="楕円 249">
          <a:extLst>
            <a:ext uri="{FF2B5EF4-FFF2-40B4-BE49-F238E27FC236}">
              <a16:creationId xmlns:a16="http://schemas.microsoft.com/office/drawing/2014/main" id="{EA6D9C7D-8DA0-469E-8221-D84E6F278398}"/>
            </a:ext>
          </a:extLst>
        </xdr:cNvPr>
        <xdr:cNvSpPr/>
      </xdr:nvSpPr>
      <xdr:spPr>
        <a:xfrm>
          <a:off x="9588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83820</xdr:rowOff>
    </xdr:to>
    <xdr:cxnSp macro="">
      <xdr:nvCxnSpPr>
        <xdr:cNvPr id="251" name="直線コネクタ 250">
          <a:extLst>
            <a:ext uri="{FF2B5EF4-FFF2-40B4-BE49-F238E27FC236}">
              <a16:creationId xmlns:a16="http://schemas.microsoft.com/office/drawing/2014/main" id="{96971FFB-8BF8-4D1E-8E19-EE0E955C72CF}"/>
            </a:ext>
          </a:extLst>
        </xdr:cNvPr>
        <xdr:cNvCxnSpPr/>
      </xdr:nvCxnSpPr>
      <xdr:spPr>
        <a:xfrm flipV="1">
          <a:off x="9639300" y="107099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36830</xdr:rowOff>
    </xdr:from>
    <xdr:to>
      <xdr:col>46</xdr:col>
      <xdr:colOff>38100</xdr:colOff>
      <xdr:row>62</xdr:row>
      <xdr:rowOff>138430</xdr:rowOff>
    </xdr:to>
    <xdr:sp macro="" textlink="">
      <xdr:nvSpPr>
        <xdr:cNvPr id="252" name="楕円 251">
          <a:extLst>
            <a:ext uri="{FF2B5EF4-FFF2-40B4-BE49-F238E27FC236}">
              <a16:creationId xmlns:a16="http://schemas.microsoft.com/office/drawing/2014/main" id="{CF6DC30F-F374-488C-90AC-90EB452FF3A8}"/>
            </a:ext>
          </a:extLst>
        </xdr:cNvPr>
        <xdr:cNvSpPr/>
      </xdr:nvSpPr>
      <xdr:spPr>
        <a:xfrm>
          <a:off x="8699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83820</xdr:rowOff>
    </xdr:from>
    <xdr:to>
      <xdr:col>50</xdr:col>
      <xdr:colOff>114300</xdr:colOff>
      <xdr:row>62</xdr:row>
      <xdr:rowOff>87630</xdr:rowOff>
    </xdr:to>
    <xdr:cxnSp macro="">
      <xdr:nvCxnSpPr>
        <xdr:cNvPr id="253" name="直線コネクタ 252">
          <a:extLst>
            <a:ext uri="{FF2B5EF4-FFF2-40B4-BE49-F238E27FC236}">
              <a16:creationId xmlns:a16="http://schemas.microsoft.com/office/drawing/2014/main" id="{D50891CD-4121-4681-A08F-128588FB5EDA}"/>
            </a:ext>
          </a:extLst>
        </xdr:cNvPr>
        <xdr:cNvCxnSpPr/>
      </xdr:nvCxnSpPr>
      <xdr:spPr>
        <a:xfrm flipV="1">
          <a:off x="8750300" y="10713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254" name="楕円 253">
          <a:extLst>
            <a:ext uri="{FF2B5EF4-FFF2-40B4-BE49-F238E27FC236}">
              <a16:creationId xmlns:a16="http://schemas.microsoft.com/office/drawing/2014/main" id="{999AB842-4601-42DD-8D35-D909F33D6DF0}"/>
            </a:ext>
          </a:extLst>
        </xdr:cNvPr>
        <xdr:cNvSpPr/>
      </xdr:nvSpPr>
      <xdr:spPr>
        <a:xfrm>
          <a:off x="7810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87630</xdr:rowOff>
    </xdr:from>
    <xdr:to>
      <xdr:col>45</xdr:col>
      <xdr:colOff>177800</xdr:colOff>
      <xdr:row>62</xdr:row>
      <xdr:rowOff>91440</xdr:rowOff>
    </xdr:to>
    <xdr:cxnSp macro="">
      <xdr:nvCxnSpPr>
        <xdr:cNvPr id="255" name="直線コネクタ 254">
          <a:extLst>
            <a:ext uri="{FF2B5EF4-FFF2-40B4-BE49-F238E27FC236}">
              <a16:creationId xmlns:a16="http://schemas.microsoft.com/office/drawing/2014/main" id="{21390ACA-F21C-4CF4-BC31-501C424777B3}"/>
            </a:ext>
          </a:extLst>
        </xdr:cNvPr>
        <xdr:cNvCxnSpPr/>
      </xdr:nvCxnSpPr>
      <xdr:spPr>
        <a:xfrm flipV="1">
          <a:off x="7861300" y="107175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45720</xdr:rowOff>
    </xdr:from>
    <xdr:to>
      <xdr:col>36</xdr:col>
      <xdr:colOff>165100</xdr:colOff>
      <xdr:row>62</xdr:row>
      <xdr:rowOff>147320</xdr:rowOff>
    </xdr:to>
    <xdr:sp macro="" textlink="">
      <xdr:nvSpPr>
        <xdr:cNvPr id="256" name="楕円 255">
          <a:extLst>
            <a:ext uri="{FF2B5EF4-FFF2-40B4-BE49-F238E27FC236}">
              <a16:creationId xmlns:a16="http://schemas.microsoft.com/office/drawing/2014/main" id="{006B72FB-C964-439F-82E8-9C13088BC66C}"/>
            </a:ext>
          </a:extLst>
        </xdr:cNvPr>
        <xdr:cNvSpPr/>
      </xdr:nvSpPr>
      <xdr:spPr>
        <a:xfrm>
          <a:off x="6921500" y="1067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91440</xdr:rowOff>
    </xdr:from>
    <xdr:to>
      <xdr:col>41</xdr:col>
      <xdr:colOff>50800</xdr:colOff>
      <xdr:row>62</xdr:row>
      <xdr:rowOff>96520</xdr:rowOff>
    </xdr:to>
    <xdr:cxnSp macro="">
      <xdr:nvCxnSpPr>
        <xdr:cNvPr id="257" name="直線コネクタ 256">
          <a:extLst>
            <a:ext uri="{FF2B5EF4-FFF2-40B4-BE49-F238E27FC236}">
              <a16:creationId xmlns:a16="http://schemas.microsoft.com/office/drawing/2014/main" id="{7FEE6118-336F-4DC1-9188-D93677AB49B7}"/>
            </a:ext>
          </a:extLst>
        </xdr:cNvPr>
        <xdr:cNvCxnSpPr/>
      </xdr:nvCxnSpPr>
      <xdr:spPr>
        <a:xfrm flipV="1">
          <a:off x="6972300" y="1072134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50A25354-74B7-4EA2-90C7-6F227EBD76B5}"/>
            </a:ext>
          </a:extLst>
        </xdr:cNvPr>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3CEB7788-8CFA-43CC-8AC6-6294DBBB3F24}"/>
            </a:ext>
          </a:extLst>
        </xdr:cNvPr>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6CE83BCD-2BCB-4E4E-A928-2767529DB1E3}"/>
            </a:ext>
          </a:extLst>
        </xdr:cNvPr>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macro="" textlink="">
      <xdr:nvSpPr>
        <xdr:cNvPr id="261" name="n_4aveValue【体育館・プール】&#10;一人当たり面積">
          <a:extLst>
            <a:ext uri="{FF2B5EF4-FFF2-40B4-BE49-F238E27FC236}">
              <a16:creationId xmlns:a16="http://schemas.microsoft.com/office/drawing/2014/main" id="{F85A908D-50BC-4530-879A-A5C3604A3FAA}"/>
            </a:ext>
          </a:extLst>
        </xdr:cNvPr>
        <xdr:cNvSpPr txBox="1"/>
      </xdr:nvSpPr>
      <xdr:spPr>
        <a:xfrm>
          <a:off x="6737427" y="10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125747</xdr:rowOff>
    </xdr:from>
    <xdr:ext cx="469744" cy="259045"/>
    <xdr:sp macro="" textlink="">
      <xdr:nvSpPr>
        <xdr:cNvPr id="262" name="n_1mainValue【体育館・プール】&#10;一人当たり面積">
          <a:extLst>
            <a:ext uri="{FF2B5EF4-FFF2-40B4-BE49-F238E27FC236}">
              <a16:creationId xmlns:a16="http://schemas.microsoft.com/office/drawing/2014/main" id="{0A67D814-CCCE-4A66-B582-FE2AE41003EA}"/>
            </a:ext>
          </a:extLst>
        </xdr:cNvPr>
        <xdr:cNvSpPr txBox="1"/>
      </xdr:nvSpPr>
      <xdr:spPr>
        <a:xfrm>
          <a:off x="9391727"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129557</xdr:rowOff>
    </xdr:from>
    <xdr:ext cx="469744" cy="259045"/>
    <xdr:sp macro="" textlink="">
      <xdr:nvSpPr>
        <xdr:cNvPr id="263" name="n_2mainValue【体育館・プール】&#10;一人当たり面積">
          <a:extLst>
            <a:ext uri="{FF2B5EF4-FFF2-40B4-BE49-F238E27FC236}">
              <a16:creationId xmlns:a16="http://schemas.microsoft.com/office/drawing/2014/main" id="{181E8927-043F-4791-8B06-F50C0BB41687}"/>
            </a:ext>
          </a:extLst>
        </xdr:cNvPr>
        <xdr:cNvSpPr txBox="1"/>
      </xdr:nvSpPr>
      <xdr:spPr>
        <a:xfrm>
          <a:off x="85154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264" name="n_3mainValue【体育館・プール】&#10;一人当たり面積">
          <a:extLst>
            <a:ext uri="{FF2B5EF4-FFF2-40B4-BE49-F238E27FC236}">
              <a16:creationId xmlns:a16="http://schemas.microsoft.com/office/drawing/2014/main" id="{FCE079E1-E409-4CD6-8EB0-5F2C0E5E1D16}"/>
            </a:ext>
          </a:extLst>
        </xdr:cNvPr>
        <xdr:cNvSpPr txBox="1"/>
      </xdr:nvSpPr>
      <xdr:spPr>
        <a:xfrm>
          <a:off x="7626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138447</xdr:rowOff>
    </xdr:from>
    <xdr:ext cx="469744" cy="259045"/>
    <xdr:sp macro="" textlink="">
      <xdr:nvSpPr>
        <xdr:cNvPr id="265" name="n_4mainValue【体育館・プール】&#10;一人当たり面積">
          <a:extLst>
            <a:ext uri="{FF2B5EF4-FFF2-40B4-BE49-F238E27FC236}">
              <a16:creationId xmlns:a16="http://schemas.microsoft.com/office/drawing/2014/main" id="{99A2E012-6E01-497D-B07D-EAD1646CE39D}"/>
            </a:ext>
          </a:extLst>
        </xdr:cNvPr>
        <xdr:cNvSpPr txBox="1"/>
      </xdr:nvSpPr>
      <xdr:spPr>
        <a:xfrm>
          <a:off x="6737427"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44D9428-6BE4-4C46-AF07-CB693D45DA8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2FC74B7-4631-49F5-86FA-7ACB737108B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6EC6985-3B7C-455C-A8B1-E043BEA50FA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B98B91E-8AE5-4822-A404-8DD4EEE1240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058BF50-05CA-4165-BC69-62EF8D57B60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DAA74B8-9312-4BA9-9DA1-C289F4E2EDF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E0C3218-0A12-41A2-8700-990048A4D6E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232C79B-2422-4040-AE83-F454576823B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E8265B5-60D7-4FA5-A9A1-2E36F1740DE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54AB237-DE6E-4478-A1F6-96BE60FBB7F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4CC53DB-CE18-4DAA-87AE-90F8645197B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3E81D304-2DB8-481D-A441-58AD074D1101}"/>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3FA6B3B0-4380-4B65-AA64-8A7F1F960E4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ECAA769F-450C-4ACA-986D-B5CE25CF387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26866F34-16B1-4D7D-B614-86FA899DE0E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E94D354A-447E-4193-970C-01182109455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5B899C93-79A4-48B3-AF26-AE44858DCF2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45B7E0CE-268E-4EFC-8A76-234B9A78A0B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D7609E9F-5FEB-4B3A-BC02-F54E4D054F4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055A1C0-B8A0-487F-9BA4-4367ED70FD7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235DC482-0417-49BB-A859-D6F7C3195F7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741137F7-E251-4B8F-BC01-A3C8D58AA49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2E73758E-ED67-46F9-BA7C-C041A2B7D5C5}"/>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D47CC75B-4D77-48D2-A363-BB8234DDF55C}"/>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1BB14B76-2E9B-4A09-8323-DBD93EEDE95C}"/>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89B8DD77-3BCB-42D9-81C2-1990254FE75A}"/>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68E58D9B-7A54-4705-880D-1A9698E04E19}"/>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5F3558A-49CB-4087-A599-28571A87B38C}"/>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C60D68BB-1E4B-4865-A408-9BAA74CDF1CA}"/>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9C5B61ED-DE64-48F5-B30C-254159E9F9BB}"/>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10B42403-13C4-488B-8F0C-88EAD8188354}"/>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3ABF81BE-8201-4EEF-93E1-39C65EB9B8BD}"/>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0E661CD9-9157-4157-9D40-125789808E3C}"/>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482BB2E-C3CE-482B-A460-0AAA6AE7E94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9FB59C8-8435-45C4-9AEE-FCCB3B23E86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C86BCB1-42E2-4E46-AD63-E69E05A6B7C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871E4FF-15C5-442C-9597-8B198DDDE8B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BBA4F06-8417-4EE2-B5EE-AE7B6C9999D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145035</xdr:rowOff>
    </xdr:from>
    <xdr:to>
      <xdr:col>24</xdr:col>
      <xdr:colOff>114300</xdr:colOff>
      <xdr:row>81</xdr:row>
      <xdr:rowOff>75185</xdr:rowOff>
    </xdr:to>
    <xdr:sp macro="" textlink="">
      <xdr:nvSpPr>
        <xdr:cNvPr id="304" name="楕円 303">
          <a:extLst>
            <a:ext uri="{FF2B5EF4-FFF2-40B4-BE49-F238E27FC236}">
              <a16:creationId xmlns:a16="http://schemas.microsoft.com/office/drawing/2014/main" id="{77C7B5F2-B249-4C0B-AB41-E3ECCCC4E194}"/>
            </a:ext>
          </a:extLst>
        </xdr:cNvPr>
        <xdr:cNvSpPr/>
      </xdr:nvSpPr>
      <xdr:spPr>
        <a:xfrm>
          <a:off x="45847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167912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48DEC4F8-31FE-4C42-9D82-DD93AB0BD4CB}"/>
            </a:ext>
          </a:extLst>
        </xdr:cNvPr>
        <xdr:cNvSpPr txBox="1"/>
      </xdr:nvSpPr>
      <xdr:spPr>
        <a:xfrm>
          <a:off x="4673600" y="13712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99313</xdr:rowOff>
    </xdr:from>
    <xdr:to>
      <xdr:col>20</xdr:col>
      <xdr:colOff>38100</xdr:colOff>
      <xdr:row>81</xdr:row>
      <xdr:rowOff>29463</xdr:rowOff>
    </xdr:to>
    <xdr:sp macro="" textlink="">
      <xdr:nvSpPr>
        <xdr:cNvPr id="306" name="楕円 305">
          <a:extLst>
            <a:ext uri="{FF2B5EF4-FFF2-40B4-BE49-F238E27FC236}">
              <a16:creationId xmlns:a16="http://schemas.microsoft.com/office/drawing/2014/main" id="{2807BBB2-8A12-4E00-BABC-B5283FCE62F9}"/>
            </a:ext>
          </a:extLst>
        </xdr:cNvPr>
        <xdr:cNvSpPr/>
      </xdr:nvSpPr>
      <xdr:spPr>
        <a:xfrm>
          <a:off x="3746500" y="138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150113</xdr:rowOff>
    </xdr:from>
    <xdr:to>
      <xdr:col>24</xdr:col>
      <xdr:colOff>63500</xdr:colOff>
      <xdr:row>81</xdr:row>
      <xdr:rowOff>24385</xdr:rowOff>
    </xdr:to>
    <xdr:cxnSp macro="">
      <xdr:nvCxnSpPr>
        <xdr:cNvPr id="307" name="直線コネクタ 306">
          <a:extLst>
            <a:ext uri="{FF2B5EF4-FFF2-40B4-BE49-F238E27FC236}">
              <a16:creationId xmlns:a16="http://schemas.microsoft.com/office/drawing/2014/main" id="{E06C2CF1-C3FB-45F0-A589-7603208D41E8}"/>
            </a:ext>
          </a:extLst>
        </xdr:cNvPr>
        <xdr:cNvCxnSpPr/>
      </xdr:nvCxnSpPr>
      <xdr:spPr>
        <a:xfrm>
          <a:off x="3797300" y="13866113"/>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53594</xdr:rowOff>
    </xdr:from>
    <xdr:to>
      <xdr:col>15</xdr:col>
      <xdr:colOff>101600</xdr:colOff>
      <xdr:row>80</xdr:row>
      <xdr:rowOff>155194</xdr:rowOff>
    </xdr:to>
    <xdr:sp macro="" textlink="">
      <xdr:nvSpPr>
        <xdr:cNvPr id="308" name="楕円 307">
          <a:extLst>
            <a:ext uri="{FF2B5EF4-FFF2-40B4-BE49-F238E27FC236}">
              <a16:creationId xmlns:a16="http://schemas.microsoft.com/office/drawing/2014/main" id="{96770B32-6043-4F43-9F9E-2DDE32F9EC54}"/>
            </a:ext>
          </a:extLst>
        </xdr:cNvPr>
        <xdr:cNvSpPr/>
      </xdr:nvSpPr>
      <xdr:spPr>
        <a:xfrm>
          <a:off x="2857500" y="1376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104394</xdr:rowOff>
    </xdr:from>
    <xdr:to>
      <xdr:col>19</xdr:col>
      <xdr:colOff>177800</xdr:colOff>
      <xdr:row>80</xdr:row>
      <xdr:rowOff>150113</xdr:rowOff>
    </xdr:to>
    <xdr:cxnSp macro="">
      <xdr:nvCxnSpPr>
        <xdr:cNvPr id="309" name="直線コネクタ 308">
          <a:extLst>
            <a:ext uri="{FF2B5EF4-FFF2-40B4-BE49-F238E27FC236}">
              <a16:creationId xmlns:a16="http://schemas.microsoft.com/office/drawing/2014/main" id="{03717483-2E70-4D89-B901-0F54F02609A4}"/>
            </a:ext>
          </a:extLst>
        </xdr:cNvPr>
        <xdr:cNvCxnSpPr/>
      </xdr:nvCxnSpPr>
      <xdr:spPr>
        <a:xfrm>
          <a:off x="2908300" y="1382039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7874</xdr:rowOff>
    </xdr:from>
    <xdr:to>
      <xdr:col>10</xdr:col>
      <xdr:colOff>165100</xdr:colOff>
      <xdr:row>80</xdr:row>
      <xdr:rowOff>109474</xdr:rowOff>
    </xdr:to>
    <xdr:sp macro="" textlink="">
      <xdr:nvSpPr>
        <xdr:cNvPr id="310" name="楕円 309">
          <a:extLst>
            <a:ext uri="{FF2B5EF4-FFF2-40B4-BE49-F238E27FC236}">
              <a16:creationId xmlns:a16="http://schemas.microsoft.com/office/drawing/2014/main" id="{F3FD6CF6-7FA7-45A0-808F-F49AEDC2E173}"/>
            </a:ext>
          </a:extLst>
        </xdr:cNvPr>
        <xdr:cNvSpPr/>
      </xdr:nvSpPr>
      <xdr:spPr>
        <a:xfrm>
          <a:off x="1968500" y="1372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58674</xdr:rowOff>
    </xdr:from>
    <xdr:to>
      <xdr:col>15</xdr:col>
      <xdr:colOff>50800</xdr:colOff>
      <xdr:row>80</xdr:row>
      <xdr:rowOff>104394</xdr:rowOff>
    </xdr:to>
    <xdr:cxnSp macro="">
      <xdr:nvCxnSpPr>
        <xdr:cNvPr id="311" name="直線コネクタ 310">
          <a:extLst>
            <a:ext uri="{FF2B5EF4-FFF2-40B4-BE49-F238E27FC236}">
              <a16:creationId xmlns:a16="http://schemas.microsoft.com/office/drawing/2014/main" id="{6DEF18EC-868E-4A5C-95F0-73FA89381E41}"/>
            </a:ext>
          </a:extLst>
        </xdr:cNvPr>
        <xdr:cNvCxnSpPr/>
      </xdr:nvCxnSpPr>
      <xdr:spPr>
        <a:xfrm>
          <a:off x="2019300" y="137746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133604</xdr:rowOff>
    </xdr:from>
    <xdr:to>
      <xdr:col>6</xdr:col>
      <xdr:colOff>38100</xdr:colOff>
      <xdr:row>80</xdr:row>
      <xdr:rowOff>63754</xdr:rowOff>
    </xdr:to>
    <xdr:sp macro="" textlink="">
      <xdr:nvSpPr>
        <xdr:cNvPr id="312" name="楕円 311">
          <a:extLst>
            <a:ext uri="{FF2B5EF4-FFF2-40B4-BE49-F238E27FC236}">
              <a16:creationId xmlns:a16="http://schemas.microsoft.com/office/drawing/2014/main" id="{69DF0D16-068F-4DBE-A688-AA3EBE881EBA}"/>
            </a:ext>
          </a:extLst>
        </xdr:cNvPr>
        <xdr:cNvSpPr/>
      </xdr:nvSpPr>
      <xdr:spPr>
        <a:xfrm>
          <a:off x="1079500" y="1367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12954</xdr:rowOff>
    </xdr:from>
    <xdr:to>
      <xdr:col>10</xdr:col>
      <xdr:colOff>114300</xdr:colOff>
      <xdr:row>80</xdr:row>
      <xdr:rowOff>58674</xdr:rowOff>
    </xdr:to>
    <xdr:cxnSp macro="">
      <xdr:nvCxnSpPr>
        <xdr:cNvPr id="313" name="直線コネクタ 312">
          <a:extLst>
            <a:ext uri="{FF2B5EF4-FFF2-40B4-BE49-F238E27FC236}">
              <a16:creationId xmlns:a16="http://schemas.microsoft.com/office/drawing/2014/main" id="{7A16FD4E-F52A-4BAD-B9BE-F5B6A2578259}"/>
            </a:ext>
          </a:extLst>
        </xdr:cNvPr>
        <xdr:cNvCxnSpPr/>
      </xdr:nvCxnSpPr>
      <xdr:spPr>
        <a:xfrm>
          <a:off x="1130300" y="137289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FE70274A-8919-415D-A72E-2508AF48A1F3}"/>
            </a:ext>
          </a:extLst>
        </xdr:cNvPr>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773DD9F4-7AB0-452D-908E-405DB380D1E1}"/>
            </a:ext>
          </a:extLst>
        </xdr:cNvPr>
        <xdr:cNvSpPr txBox="1"/>
      </xdr:nvSpPr>
      <xdr:spPr>
        <a:xfrm>
          <a:off x="2705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79B82A56-6DAE-4101-9D2F-0F6A268D3CAA}"/>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6875</xdr:rowOff>
    </xdr:from>
    <xdr:ext cx="405111" cy="259045"/>
    <xdr:sp macro="" textlink="">
      <xdr:nvSpPr>
        <xdr:cNvPr id="317" name="n_4aveValue【福祉施設】&#10;有形固定資産減価償却率">
          <a:extLst>
            <a:ext uri="{FF2B5EF4-FFF2-40B4-BE49-F238E27FC236}">
              <a16:creationId xmlns:a16="http://schemas.microsoft.com/office/drawing/2014/main" id="{35210D13-DDF1-471A-A7C7-CDF1DD386FA5}"/>
            </a:ext>
          </a:extLst>
        </xdr:cNvPr>
        <xdr:cNvSpPr txBox="1"/>
      </xdr:nvSpPr>
      <xdr:spPr>
        <a:xfrm>
          <a:off x="927744"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45990</xdr:rowOff>
    </xdr:from>
    <xdr:ext cx="405111" cy="259045"/>
    <xdr:sp macro="" textlink="">
      <xdr:nvSpPr>
        <xdr:cNvPr id="318" name="n_1mainValue【福祉施設】&#10;有形固定資産減価償却率">
          <a:extLst>
            <a:ext uri="{FF2B5EF4-FFF2-40B4-BE49-F238E27FC236}">
              <a16:creationId xmlns:a16="http://schemas.microsoft.com/office/drawing/2014/main" id="{98707E06-3881-4865-8B2C-7B61D60EC884}"/>
            </a:ext>
          </a:extLst>
        </xdr:cNvPr>
        <xdr:cNvSpPr txBox="1"/>
      </xdr:nvSpPr>
      <xdr:spPr>
        <a:xfrm>
          <a:off x="3582044" y="1359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271</xdr:rowOff>
    </xdr:from>
    <xdr:ext cx="405111" cy="259045"/>
    <xdr:sp macro="" textlink="">
      <xdr:nvSpPr>
        <xdr:cNvPr id="319" name="n_2mainValue【福祉施設】&#10;有形固定資産減価償却率">
          <a:extLst>
            <a:ext uri="{FF2B5EF4-FFF2-40B4-BE49-F238E27FC236}">
              <a16:creationId xmlns:a16="http://schemas.microsoft.com/office/drawing/2014/main" id="{F471CDFD-4E8B-477F-BA60-58DBD1B7241E}"/>
            </a:ext>
          </a:extLst>
        </xdr:cNvPr>
        <xdr:cNvSpPr txBox="1"/>
      </xdr:nvSpPr>
      <xdr:spPr>
        <a:xfrm>
          <a:off x="2705744" y="1354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126001</xdr:rowOff>
    </xdr:from>
    <xdr:ext cx="405111" cy="259045"/>
    <xdr:sp macro="" textlink="">
      <xdr:nvSpPr>
        <xdr:cNvPr id="320" name="n_3mainValue【福祉施設】&#10;有形固定資産減価償却率">
          <a:extLst>
            <a:ext uri="{FF2B5EF4-FFF2-40B4-BE49-F238E27FC236}">
              <a16:creationId xmlns:a16="http://schemas.microsoft.com/office/drawing/2014/main" id="{17AF781C-85EB-4701-92E7-3DEDCA73DDD1}"/>
            </a:ext>
          </a:extLst>
        </xdr:cNvPr>
        <xdr:cNvSpPr txBox="1"/>
      </xdr:nvSpPr>
      <xdr:spPr>
        <a:xfrm>
          <a:off x="1816744" y="1349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80281</xdr:rowOff>
    </xdr:from>
    <xdr:ext cx="405111" cy="259045"/>
    <xdr:sp macro="" textlink="">
      <xdr:nvSpPr>
        <xdr:cNvPr id="321" name="n_4mainValue【福祉施設】&#10;有形固定資産減価償却率">
          <a:extLst>
            <a:ext uri="{FF2B5EF4-FFF2-40B4-BE49-F238E27FC236}">
              <a16:creationId xmlns:a16="http://schemas.microsoft.com/office/drawing/2014/main" id="{8E257460-B14A-4E0F-8263-1A26C4A0ACEF}"/>
            </a:ext>
          </a:extLst>
        </xdr:cNvPr>
        <xdr:cNvSpPr txBox="1"/>
      </xdr:nvSpPr>
      <xdr:spPr>
        <a:xfrm>
          <a:off x="927744" y="1345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D8013FE-6F46-44CE-8FF4-133BE829BB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F50E92F-ACCB-4D19-B1C4-2707073A062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72ED537-B915-424B-88FD-4D7EA2AD3B2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B16CE91-DB0D-4B9A-A046-52631E0F3A5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3610A79-34BB-49E9-B1F1-26A65ABFBA7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4EC0E3E-4756-434D-84B3-2D5A6B74273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700D908-7674-4F57-A361-43274594ADD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AD5B613-98B8-4825-891A-09122B97303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145CEB8-2552-4B0E-8A0D-EB1F752E76C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F16A3F3-43C6-4AA8-87A9-A254F9C8F9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83C6970D-075C-4E3E-BADB-ABBC459E2E4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18CB35EF-1769-4D40-A0CA-3567648028A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92A6B354-3BEB-469C-937D-76E4D11EA23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FD375256-219C-4654-B3D5-DA35DC9A01E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FA0D8A6B-0894-4DBE-BC52-98BBA6483CF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F4F68C28-E107-4632-AEAB-B189498AE71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F45E642C-746B-412F-BA66-95EBA298E73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A58C1F1E-2E98-45C4-803F-0F679007D66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3BAC7961-5E18-4660-B935-4226A9E943D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A4F52ECA-996E-468B-BA86-57E3C398FF3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FAE1E6A6-D6BA-44C3-93BB-CD83D0AD740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1F897B78-4995-40E3-A04D-AC20DF9F217C}"/>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F854FDB6-79D7-4292-9692-BEA7E5A3B97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733EA85-3E61-4CF4-8557-CD4E9A3E4D4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1AA5ED56-5864-4E55-B472-A8392DC5DF4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06FF465F-776D-4A79-A0F5-54D281AFA125}"/>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DA48DBC9-D255-4CDE-8FEB-8EB947756806}"/>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16E8B777-A441-4E8A-9F02-3BB5891A14BA}"/>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4B8A7B38-7B95-4421-B173-E605FF6DAD68}"/>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696CE547-3F9F-47C2-8EC6-0B2EE146FD5A}"/>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ABBBBC32-8F40-4B2A-9CEB-7C10C27A1758}"/>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59231690-F8D8-43AD-B91B-CBD9D8362535}"/>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B06835ED-A5F7-4627-BBD7-EB18503D72AA}"/>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22B6EA4B-23BF-4398-80BD-07AF0E28F7ED}"/>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B4FD3060-1B0A-40BC-8A2D-F5D5B3667875}"/>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785FBC1B-0977-4E1C-A3F8-E7B3CD7D39A9}"/>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9C7170C-D00B-4563-837B-8D12CC641E1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0D15436-F5EE-4159-B119-358202D3A7D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19BA94A-6C76-440C-8A6F-1AABA05F6E1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BCF76AD-7551-407E-9DD8-5D713D48A12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A9EC2A3-C0C8-47A1-9F84-9D9C795267F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92892</xdr:rowOff>
    </xdr:from>
    <xdr:to>
      <xdr:col>55</xdr:col>
      <xdr:colOff>50800</xdr:colOff>
      <xdr:row>87</xdr:row>
      <xdr:rowOff>23042</xdr:rowOff>
    </xdr:to>
    <xdr:sp macro="" textlink="">
      <xdr:nvSpPr>
        <xdr:cNvPr id="363" name="楕円 362">
          <a:extLst>
            <a:ext uri="{FF2B5EF4-FFF2-40B4-BE49-F238E27FC236}">
              <a16:creationId xmlns:a16="http://schemas.microsoft.com/office/drawing/2014/main" id="{1847B494-445D-44F3-8A0E-AEB667B3EF45}"/>
            </a:ext>
          </a:extLst>
        </xdr:cNvPr>
        <xdr:cNvSpPr/>
      </xdr:nvSpPr>
      <xdr:spPr>
        <a:xfrm>
          <a:off x="10426700" y="1483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7819</xdr:rowOff>
    </xdr:from>
    <xdr:ext cx="469744" cy="259045"/>
    <xdr:sp macro="" textlink="">
      <xdr:nvSpPr>
        <xdr:cNvPr id="364" name="【福祉施設】&#10;一人当たり面積該当値テキスト">
          <a:extLst>
            <a:ext uri="{FF2B5EF4-FFF2-40B4-BE49-F238E27FC236}">
              <a16:creationId xmlns:a16="http://schemas.microsoft.com/office/drawing/2014/main" id="{263B85E0-5628-4619-8C5A-E64715509666}"/>
            </a:ext>
          </a:extLst>
        </xdr:cNvPr>
        <xdr:cNvSpPr txBox="1"/>
      </xdr:nvSpPr>
      <xdr:spPr>
        <a:xfrm>
          <a:off x="10515600" y="1475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92892</xdr:rowOff>
    </xdr:from>
    <xdr:to>
      <xdr:col>50</xdr:col>
      <xdr:colOff>165100</xdr:colOff>
      <xdr:row>87</xdr:row>
      <xdr:rowOff>23042</xdr:rowOff>
    </xdr:to>
    <xdr:sp macro="" textlink="">
      <xdr:nvSpPr>
        <xdr:cNvPr id="365" name="楕円 364">
          <a:extLst>
            <a:ext uri="{FF2B5EF4-FFF2-40B4-BE49-F238E27FC236}">
              <a16:creationId xmlns:a16="http://schemas.microsoft.com/office/drawing/2014/main" id="{4C46A447-8CD8-4902-A8B1-ABCF69CE338C}"/>
            </a:ext>
          </a:extLst>
        </xdr:cNvPr>
        <xdr:cNvSpPr/>
      </xdr:nvSpPr>
      <xdr:spPr>
        <a:xfrm>
          <a:off x="9588500" y="1483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143692</xdr:rowOff>
    </xdr:from>
    <xdr:to>
      <xdr:col>55</xdr:col>
      <xdr:colOff>0</xdr:colOff>
      <xdr:row>86</xdr:row>
      <xdr:rowOff>143692</xdr:rowOff>
    </xdr:to>
    <xdr:cxnSp macro="">
      <xdr:nvCxnSpPr>
        <xdr:cNvPr id="366" name="直線コネクタ 365">
          <a:extLst>
            <a:ext uri="{FF2B5EF4-FFF2-40B4-BE49-F238E27FC236}">
              <a16:creationId xmlns:a16="http://schemas.microsoft.com/office/drawing/2014/main" id="{5D71AF0C-04B3-4C4B-8B35-D5262737F709}"/>
            </a:ext>
          </a:extLst>
        </xdr:cNvPr>
        <xdr:cNvCxnSpPr/>
      </xdr:nvCxnSpPr>
      <xdr:spPr>
        <a:xfrm>
          <a:off x="9639300" y="148883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92892</xdr:rowOff>
    </xdr:from>
    <xdr:to>
      <xdr:col>46</xdr:col>
      <xdr:colOff>38100</xdr:colOff>
      <xdr:row>87</xdr:row>
      <xdr:rowOff>23042</xdr:rowOff>
    </xdr:to>
    <xdr:sp macro="" textlink="">
      <xdr:nvSpPr>
        <xdr:cNvPr id="367" name="楕円 366">
          <a:extLst>
            <a:ext uri="{FF2B5EF4-FFF2-40B4-BE49-F238E27FC236}">
              <a16:creationId xmlns:a16="http://schemas.microsoft.com/office/drawing/2014/main" id="{6DC89A30-2768-411F-BF40-0475A97F9BBC}"/>
            </a:ext>
          </a:extLst>
        </xdr:cNvPr>
        <xdr:cNvSpPr/>
      </xdr:nvSpPr>
      <xdr:spPr>
        <a:xfrm>
          <a:off x="8699500" y="1483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143692</xdr:rowOff>
    </xdr:from>
    <xdr:to>
      <xdr:col>50</xdr:col>
      <xdr:colOff>114300</xdr:colOff>
      <xdr:row>86</xdr:row>
      <xdr:rowOff>143692</xdr:rowOff>
    </xdr:to>
    <xdr:cxnSp macro="">
      <xdr:nvCxnSpPr>
        <xdr:cNvPr id="368" name="直線コネクタ 367">
          <a:extLst>
            <a:ext uri="{FF2B5EF4-FFF2-40B4-BE49-F238E27FC236}">
              <a16:creationId xmlns:a16="http://schemas.microsoft.com/office/drawing/2014/main" id="{B97539DF-8671-44BB-8901-DC4BD565A948}"/>
            </a:ext>
          </a:extLst>
        </xdr:cNvPr>
        <xdr:cNvCxnSpPr/>
      </xdr:nvCxnSpPr>
      <xdr:spPr>
        <a:xfrm>
          <a:off x="8750300" y="148883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93980</xdr:rowOff>
    </xdr:from>
    <xdr:to>
      <xdr:col>41</xdr:col>
      <xdr:colOff>101600</xdr:colOff>
      <xdr:row>87</xdr:row>
      <xdr:rowOff>24130</xdr:rowOff>
    </xdr:to>
    <xdr:sp macro="" textlink="">
      <xdr:nvSpPr>
        <xdr:cNvPr id="369" name="楕円 368">
          <a:extLst>
            <a:ext uri="{FF2B5EF4-FFF2-40B4-BE49-F238E27FC236}">
              <a16:creationId xmlns:a16="http://schemas.microsoft.com/office/drawing/2014/main" id="{20B5FFE0-6C75-4042-B476-2042FFFFA375}"/>
            </a:ext>
          </a:extLst>
        </xdr:cNvPr>
        <xdr:cNvSpPr/>
      </xdr:nvSpPr>
      <xdr:spPr>
        <a:xfrm>
          <a:off x="7810500" y="1483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143692</xdr:rowOff>
    </xdr:from>
    <xdr:to>
      <xdr:col>45</xdr:col>
      <xdr:colOff>177800</xdr:colOff>
      <xdr:row>86</xdr:row>
      <xdr:rowOff>144780</xdr:rowOff>
    </xdr:to>
    <xdr:cxnSp macro="">
      <xdr:nvCxnSpPr>
        <xdr:cNvPr id="370" name="直線コネクタ 369">
          <a:extLst>
            <a:ext uri="{FF2B5EF4-FFF2-40B4-BE49-F238E27FC236}">
              <a16:creationId xmlns:a16="http://schemas.microsoft.com/office/drawing/2014/main" id="{1AE8D7B2-5491-44A2-B0D3-43994C6FACD9}"/>
            </a:ext>
          </a:extLst>
        </xdr:cNvPr>
        <xdr:cNvCxnSpPr/>
      </xdr:nvCxnSpPr>
      <xdr:spPr>
        <a:xfrm flipV="1">
          <a:off x="7861300" y="148883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93980</xdr:rowOff>
    </xdr:from>
    <xdr:to>
      <xdr:col>36</xdr:col>
      <xdr:colOff>165100</xdr:colOff>
      <xdr:row>87</xdr:row>
      <xdr:rowOff>24130</xdr:rowOff>
    </xdr:to>
    <xdr:sp macro="" textlink="">
      <xdr:nvSpPr>
        <xdr:cNvPr id="371" name="楕円 370">
          <a:extLst>
            <a:ext uri="{FF2B5EF4-FFF2-40B4-BE49-F238E27FC236}">
              <a16:creationId xmlns:a16="http://schemas.microsoft.com/office/drawing/2014/main" id="{E28157D3-55DC-4969-8C7D-C330BC545709}"/>
            </a:ext>
          </a:extLst>
        </xdr:cNvPr>
        <xdr:cNvSpPr/>
      </xdr:nvSpPr>
      <xdr:spPr>
        <a:xfrm>
          <a:off x="6921500" y="1483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144780</xdr:rowOff>
    </xdr:from>
    <xdr:to>
      <xdr:col>41</xdr:col>
      <xdr:colOff>50800</xdr:colOff>
      <xdr:row>86</xdr:row>
      <xdr:rowOff>144780</xdr:rowOff>
    </xdr:to>
    <xdr:cxnSp macro="">
      <xdr:nvCxnSpPr>
        <xdr:cNvPr id="372" name="直線コネクタ 371">
          <a:extLst>
            <a:ext uri="{FF2B5EF4-FFF2-40B4-BE49-F238E27FC236}">
              <a16:creationId xmlns:a16="http://schemas.microsoft.com/office/drawing/2014/main" id="{9C9DB3C7-E673-484D-971C-9AAA2A3AAC73}"/>
            </a:ext>
          </a:extLst>
        </xdr:cNvPr>
        <xdr:cNvCxnSpPr/>
      </xdr:nvCxnSpPr>
      <xdr:spPr>
        <a:xfrm>
          <a:off x="6972300" y="14889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A42334BD-4E7D-40EE-BE42-882A4360C830}"/>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AA7DBC31-BD01-41AF-A558-679DE1790FAC}"/>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163FA638-771F-46A1-A428-BFC8A7811451}"/>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76" name="n_4aveValue【福祉施設】&#10;一人当たり面積">
          <a:extLst>
            <a:ext uri="{FF2B5EF4-FFF2-40B4-BE49-F238E27FC236}">
              <a16:creationId xmlns:a16="http://schemas.microsoft.com/office/drawing/2014/main" id="{B32DF6E0-41C0-4B54-9CD9-4953A50F5148}"/>
            </a:ext>
          </a:extLst>
        </xdr:cNvPr>
        <xdr:cNvSpPr txBox="1"/>
      </xdr:nvSpPr>
      <xdr:spPr>
        <a:xfrm>
          <a:off x="6737427" y="1451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14169</xdr:rowOff>
    </xdr:from>
    <xdr:ext cx="469744" cy="259045"/>
    <xdr:sp macro="" textlink="">
      <xdr:nvSpPr>
        <xdr:cNvPr id="377" name="n_1mainValue【福祉施設】&#10;一人当たり面積">
          <a:extLst>
            <a:ext uri="{FF2B5EF4-FFF2-40B4-BE49-F238E27FC236}">
              <a16:creationId xmlns:a16="http://schemas.microsoft.com/office/drawing/2014/main" id="{9E919FFD-4055-4219-BB50-FC7A48C8C6BF}"/>
            </a:ext>
          </a:extLst>
        </xdr:cNvPr>
        <xdr:cNvSpPr txBox="1"/>
      </xdr:nvSpPr>
      <xdr:spPr>
        <a:xfrm>
          <a:off x="9391727" y="1493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14169</xdr:rowOff>
    </xdr:from>
    <xdr:ext cx="469744" cy="259045"/>
    <xdr:sp macro="" textlink="">
      <xdr:nvSpPr>
        <xdr:cNvPr id="378" name="n_2mainValue【福祉施設】&#10;一人当たり面積">
          <a:extLst>
            <a:ext uri="{FF2B5EF4-FFF2-40B4-BE49-F238E27FC236}">
              <a16:creationId xmlns:a16="http://schemas.microsoft.com/office/drawing/2014/main" id="{80823CC5-70B0-4560-97CF-F5B59AF97CE3}"/>
            </a:ext>
          </a:extLst>
        </xdr:cNvPr>
        <xdr:cNvSpPr txBox="1"/>
      </xdr:nvSpPr>
      <xdr:spPr>
        <a:xfrm>
          <a:off x="8515427" y="1493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15257</xdr:rowOff>
    </xdr:from>
    <xdr:ext cx="469744" cy="259045"/>
    <xdr:sp macro="" textlink="">
      <xdr:nvSpPr>
        <xdr:cNvPr id="379" name="n_3mainValue【福祉施設】&#10;一人当たり面積">
          <a:extLst>
            <a:ext uri="{FF2B5EF4-FFF2-40B4-BE49-F238E27FC236}">
              <a16:creationId xmlns:a16="http://schemas.microsoft.com/office/drawing/2014/main" id="{0C88F517-E61A-44A2-BBE2-2647D88D2B96}"/>
            </a:ext>
          </a:extLst>
        </xdr:cNvPr>
        <xdr:cNvSpPr txBox="1"/>
      </xdr:nvSpPr>
      <xdr:spPr>
        <a:xfrm>
          <a:off x="7626427" y="1493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15257</xdr:rowOff>
    </xdr:from>
    <xdr:ext cx="469744" cy="259045"/>
    <xdr:sp macro="" textlink="">
      <xdr:nvSpPr>
        <xdr:cNvPr id="380" name="n_4mainValue【福祉施設】&#10;一人当たり面積">
          <a:extLst>
            <a:ext uri="{FF2B5EF4-FFF2-40B4-BE49-F238E27FC236}">
              <a16:creationId xmlns:a16="http://schemas.microsoft.com/office/drawing/2014/main" id="{CB0F0952-2C20-412E-BEC1-8F589A94F975}"/>
            </a:ext>
          </a:extLst>
        </xdr:cNvPr>
        <xdr:cNvSpPr txBox="1"/>
      </xdr:nvSpPr>
      <xdr:spPr>
        <a:xfrm>
          <a:off x="6737427" y="1493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C715EF7-9932-45DD-A7C8-FAFC9BFD51B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E19FC45-0194-4C33-8E75-87D251984A9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1ED8493E-77BF-45BF-9F37-C799DB6D892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87ED2574-ADD8-4850-A4DE-A161653A1FC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7208360-87BD-4C05-8FB3-CCCCB515AA2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E02EF07-4057-43D2-9A3E-CE44A62D20C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A5173FC-087B-4B30-9DE7-80C6DE87C76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035FB75-6FEF-4E1C-BFF5-25A8D49AE56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FB1D9B15-EDA8-447F-BB30-B04A9882AC7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54F0C2C1-144C-4A4C-9E6B-DA23221652F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BA94A45C-0D96-40D1-A4D8-9FC9E3B5CEF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A004E7C-F053-4FE0-846E-D7866DEC483D}"/>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BF406991-F787-4881-BF23-FD72AABE559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A382C40-8DE4-49A3-A6E0-4205A71695F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A63E6D5B-6400-4E34-B8FB-ECE12BA9735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D46E6D94-4DB3-4827-8918-21DAB76CC51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E0D14BDB-78B3-465B-A5F8-8E3E0D1FC12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5CA0D895-C0A4-4AAF-8ECD-59CE99B4B50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BC582D00-8E6B-4A46-9EFE-7A6C1ADF8A8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82F66C4F-C2D8-4784-BC55-4E94646BB56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4BA8A80F-4035-487C-B9CE-33A5A9D7144C}"/>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906047A4-21B9-4667-AB68-935E22A89B5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3A0BC514-9B80-461A-8536-A65F543161B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E13F01D7-8650-47C0-B914-91C64F6A34C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2BF642FB-62F9-415C-B7B3-FED50D3572B8}"/>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C20D1FA6-CEFA-496F-B646-8FE1329000B7}"/>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9AC9CEDA-F126-4C13-8E4D-A852EA528168}"/>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C5A9BDF-1217-4D56-9DC3-23FE1EA8BB14}"/>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D73E06E6-184D-49EF-B96B-3C5E23B98C18}"/>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73359F09-361A-4D4D-A020-D2C6EA89A770}"/>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73AAB9E3-A356-4866-AF3D-4B3EDDDF8654}"/>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9D498452-6746-41DC-95BB-F392153A27BD}"/>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C4409A6A-4631-4618-95F2-11660D2C08D5}"/>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BF10B962-6713-4691-8B51-A0BF3B1F2E3C}"/>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7948716D-8F67-4603-A4E2-44C0096AD253}"/>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A1FFB37-721C-4A72-B083-45BB3517CA0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40C2C79-8995-4C36-9891-1F123967D8B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DE9E3F7-484D-41EC-87D3-974282769F5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E915CE9D-E9F6-4869-B3BA-4424160CC3B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53261C6-1782-4EC8-9F9A-D1F535FE2B9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95886</xdr:rowOff>
    </xdr:from>
    <xdr:to>
      <xdr:col>24</xdr:col>
      <xdr:colOff>114300</xdr:colOff>
      <xdr:row>109</xdr:row>
      <xdr:rowOff>26036</xdr:rowOff>
    </xdr:to>
    <xdr:sp macro="" textlink="">
      <xdr:nvSpPr>
        <xdr:cNvPr id="421" name="楕円 420">
          <a:extLst>
            <a:ext uri="{FF2B5EF4-FFF2-40B4-BE49-F238E27FC236}">
              <a16:creationId xmlns:a16="http://schemas.microsoft.com/office/drawing/2014/main" id="{8611679D-C9FE-420A-BDCB-5D546B21D58F}"/>
            </a:ext>
          </a:extLst>
        </xdr:cNvPr>
        <xdr:cNvSpPr/>
      </xdr:nvSpPr>
      <xdr:spPr>
        <a:xfrm>
          <a:off x="4584700" y="1861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10813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C01945F9-4DF7-4805-BF9D-F5C1BC32CD0A}"/>
            </a:ext>
          </a:extLst>
        </xdr:cNvPr>
        <xdr:cNvSpPr txBox="1"/>
      </xdr:nvSpPr>
      <xdr:spPr>
        <a:xfrm>
          <a:off x="4673600" y="1852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76836</xdr:rowOff>
    </xdr:from>
    <xdr:to>
      <xdr:col>20</xdr:col>
      <xdr:colOff>38100</xdr:colOff>
      <xdr:row>109</xdr:row>
      <xdr:rowOff>6986</xdr:rowOff>
    </xdr:to>
    <xdr:sp macro="" textlink="">
      <xdr:nvSpPr>
        <xdr:cNvPr id="423" name="楕円 422">
          <a:extLst>
            <a:ext uri="{FF2B5EF4-FFF2-40B4-BE49-F238E27FC236}">
              <a16:creationId xmlns:a16="http://schemas.microsoft.com/office/drawing/2014/main" id="{D4BD0B7A-53FC-4AD2-9F9A-23A653F5FF35}"/>
            </a:ext>
          </a:extLst>
        </xdr:cNvPr>
        <xdr:cNvSpPr/>
      </xdr:nvSpPr>
      <xdr:spPr>
        <a:xfrm>
          <a:off x="3746500" y="1859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127636</xdr:rowOff>
    </xdr:from>
    <xdr:to>
      <xdr:col>24</xdr:col>
      <xdr:colOff>63500</xdr:colOff>
      <xdr:row>108</xdr:row>
      <xdr:rowOff>146686</xdr:rowOff>
    </xdr:to>
    <xdr:cxnSp macro="">
      <xdr:nvCxnSpPr>
        <xdr:cNvPr id="424" name="直線コネクタ 423">
          <a:extLst>
            <a:ext uri="{FF2B5EF4-FFF2-40B4-BE49-F238E27FC236}">
              <a16:creationId xmlns:a16="http://schemas.microsoft.com/office/drawing/2014/main" id="{FA29BC25-EDD6-45DB-9388-71BF4FA48F2B}"/>
            </a:ext>
          </a:extLst>
        </xdr:cNvPr>
        <xdr:cNvCxnSpPr/>
      </xdr:nvCxnSpPr>
      <xdr:spPr>
        <a:xfrm>
          <a:off x="3797300" y="18644236"/>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36830</xdr:rowOff>
    </xdr:from>
    <xdr:to>
      <xdr:col>15</xdr:col>
      <xdr:colOff>101600</xdr:colOff>
      <xdr:row>108</xdr:row>
      <xdr:rowOff>138430</xdr:rowOff>
    </xdr:to>
    <xdr:sp macro="" textlink="">
      <xdr:nvSpPr>
        <xdr:cNvPr id="425" name="楕円 424">
          <a:extLst>
            <a:ext uri="{FF2B5EF4-FFF2-40B4-BE49-F238E27FC236}">
              <a16:creationId xmlns:a16="http://schemas.microsoft.com/office/drawing/2014/main" id="{AF770EA2-830A-4645-8755-37CBE7A398A2}"/>
            </a:ext>
          </a:extLst>
        </xdr:cNvPr>
        <xdr:cNvSpPr/>
      </xdr:nvSpPr>
      <xdr:spPr>
        <a:xfrm>
          <a:off x="2857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87630</xdr:rowOff>
    </xdr:from>
    <xdr:to>
      <xdr:col>19</xdr:col>
      <xdr:colOff>177800</xdr:colOff>
      <xdr:row>108</xdr:row>
      <xdr:rowOff>127636</xdr:rowOff>
    </xdr:to>
    <xdr:cxnSp macro="">
      <xdr:nvCxnSpPr>
        <xdr:cNvPr id="426" name="直線コネクタ 425">
          <a:extLst>
            <a:ext uri="{FF2B5EF4-FFF2-40B4-BE49-F238E27FC236}">
              <a16:creationId xmlns:a16="http://schemas.microsoft.com/office/drawing/2014/main" id="{3A4BFB86-04F6-49D5-97B3-0AFFFA07ECF1}"/>
            </a:ext>
          </a:extLst>
        </xdr:cNvPr>
        <xdr:cNvCxnSpPr/>
      </xdr:nvCxnSpPr>
      <xdr:spPr>
        <a:xfrm>
          <a:off x="2908300" y="186042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164464</xdr:rowOff>
    </xdr:from>
    <xdr:to>
      <xdr:col>10</xdr:col>
      <xdr:colOff>165100</xdr:colOff>
      <xdr:row>108</xdr:row>
      <xdr:rowOff>94614</xdr:rowOff>
    </xdr:to>
    <xdr:sp macro="" textlink="">
      <xdr:nvSpPr>
        <xdr:cNvPr id="427" name="楕円 426">
          <a:extLst>
            <a:ext uri="{FF2B5EF4-FFF2-40B4-BE49-F238E27FC236}">
              <a16:creationId xmlns:a16="http://schemas.microsoft.com/office/drawing/2014/main" id="{5E868F01-47AB-4276-AD16-23170EABB947}"/>
            </a:ext>
          </a:extLst>
        </xdr:cNvPr>
        <xdr:cNvSpPr/>
      </xdr:nvSpPr>
      <xdr:spPr>
        <a:xfrm>
          <a:off x="1968500" y="18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43814</xdr:rowOff>
    </xdr:from>
    <xdr:to>
      <xdr:col>15</xdr:col>
      <xdr:colOff>50800</xdr:colOff>
      <xdr:row>108</xdr:row>
      <xdr:rowOff>87630</xdr:rowOff>
    </xdr:to>
    <xdr:cxnSp macro="">
      <xdr:nvCxnSpPr>
        <xdr:cNvPr id="428" name="直線コネクタ 427">
          <a:extLst>
            <a:ext uri="{FF2B5EF4-FFF2-40B4-BE49-F238E27FC236}">
              <a16:creationId xmlns:a16="http://schemas.microsoft.com/office/drawing/2014/main" id="{CB21BFB7-44A9-4B3C-8D26-CA8198079B46}"/>
            </a:ext>
          </a:extLst>
        </xdr:cNvPr>
        <xdr:cNvCxnSpPr/>
      </xdr:nvCxnSpPr>
      <xdr:spPr>
        <a:xfrm>
          <a:off x="2019300" y="185604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122555</xdr:rowOff>
    </xdr:from>
    <xdr:to>
      <xdr:col>6</xdr:col>
      <xdr:colOff>38100</xdr:colOff>
      <xdr:row>108</xdr:row>
      <xdr:rowOff>52705</xdr:rowOff>
    </xdr:to>
    <xdr:sp macro="" textlink="">
      <xdr:nvSpPr>
        <xdr:cNvPr id="429" name="楕円 428">
          <a:extLst>
            <a:ext uri="{FF2B5EF4-FFF2-40B4-BE49-F238E27FC236}">
              <a16:creationId xmlns:a16="http://schemas.microsoft.com/office/drawing/2014/main" id="{B12600F6-E714-4DE6-BC38-89F6633CEC69}"/>
            </a:ext>
          </a:extLst>
        </xdr:cNvPr>
        <xdr:cNvSpPr/>
      </xdr:nvSpPr>
      <xdr:spPr>
        <a:xfrm>
          <a:off x="1079500" y="1846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1905</xdr:rowOff>
    </xdr:from>
    <xdr:to>
      <xdr:col>10</xdr:col>
      <xdr:colOff>114300</xdr:colOff>
      <xdr:row>108</xdr:row>
      <xdr:rowOff>43814</xdr:rowOff>
    </xdr:to>
    <xdr:cxnSp macro="">
      <xdr:nvCxnSpPr>
        <xdr:cNvPr id="430" name="直線コネクタ 429">
          <a:extLst>
            <a:ext uri="{FF2B5EF4-FFF2-40B4-BE49-F238E27FC236}">
              <a16:creationId xmlns:a16="http://schemas.microsoft.com/office/drawing/2014/main" id="{18E6A70A-8E29-4296-9E88-EA02B7A42580}"/>
            </a:ext>
          </a:extLst>
        </xdr:cNvPr>
        <xdr:cNvCxnSpPr/>
      </xdr:nvCxnSpPr>
      <xdr:spPr>
        <a:xfrm>
          <a:off x="1130300" y="185185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22D14620-936D-4986-899C-C3613161AD93}"/>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C93EA5C6-9867-4CC4-9FEA-B8C2B3A57FC6}"/>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45D50955-7BFF-4D04-A751-1E2E7E3500FF}"/>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E0A30C36-0B5D-4F35-810A-326F2E8D49DA}"/>
            </a:ext>
          </a:extLst>
        </xdr:cNvPr>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169563</xdr:rowOff>
    </xdr:from>
    <xdr:ext cx="405111" cy="259045"/>
    <xdr:sp macro="" textlink="">
      <xdr:nvSpPr>
        <xdr:cNvPr id="435" name="n_1mainValue【市民会館】&#10;有形固定資産減価償却率">
          <a:extLst>
            <a:ext uri="{FF2B5EF4-FFF2-40B4-BE49-F238E27FC236}">
              <a16:creationId xmlns:a16="http://schemas.microsoft.com/office/drawing/2014/main" id="{D9C27126-F5BC-416C-B93C-10264E93B2F7}"/>
            </a:ext>
          </a:extLst>
        </xdr:cNvPr>
        <xdr:cNvSpPr txBox="1"/>
      </xdr:nvSpPr>
      <xdr:spPr>
        <a:xfrm>
          <a:off x="3582044" y="1868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129557</xdr:rowOff>
    </xdr:from>
    <xdr:ext cx="405111" cy="259045"/>
    <xdr:sp macro="" textlink="">
      <xdr:nvSpPr>
        <xdr:cNvPr id="436" name="n_2mainValue【市民会館】&#10;有形固定資産減価償却率">
          <a:extLst>
            <a:ext uri="{FF2B5EF4-FFF2-40B4-BE49-F238E27FC236}">
              <a16:creationId xmlns:a16="http://schemas.microsoft.com/office/drawing/2014/main" id="{79C7036F-B9A2-4B89-BF83-6CE499FBA6D3}"/>
            </a:ext>
          </a:extLst>
        </xdr:cNvPr>
        <xdr:cNvSpPr txBox="1"/>
      </xdr:nvSpPr>
      <xdr:spPr>
        <a:xfrm>
          <a:off x="2705744"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85741</xdr:rowOff>
    </xdr:from>
    <xdr:ext cx="405111" cy="259045"/>
    <xdr:sp macro="" textlink="">
      <xdr:nvSpPr>
        <xdr:cNvPr id="437" name="n_3mainValue【市民会館】&#10;有形固定資産減価償却率">
          <a:extLst>
            <a:ext uri="{FF2B5EF4-FFF2-40B4-BE49-F238E27FC236}">
              <a16:creationId xmlns:a16="http://schemas.microsoft.com/office/drawing/2014/main" id="{E8103A6A-7916-4DEB-8D63-27EE90C48A2C}"/>
            </a:ext>
          </a:extLst>
        </xdr:cNvPr>
        <xdr:cNvSpPr txBox="1"/>
      </xdr:nvSpPr>
      <xdr:spPr>
        <a:xfrm>
          <a:off x="1816744"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43832</xdr:rowOff>
    </xdr:from>
    <xdr:ext cx="405111" cy="259045"/>
    <xdr:sp macro="" textlink="">
      <xdr:nvSpPr>
        <xdr:cNvPr id="438" name="n_4mainValue【市民会館】&#10;有形固定資産減価償却率">
          <a:extLst>
            <a:ext uri="{FF2B5EF4-FFF2-40B4-BE49-F238E27FC236}">
              <a16:creationId xmlns:a16="http://schemas.microsoft.com/office/drawing/2014/main" id="{27C50BD0-DF75-4C93-AF7A-830AA2C682A3}"/>
            </a:ext>
          </a:extLst>
        </xdr:cNvPr>
        <xdr:cNvSpPr txBox="1"/>
      </xdr:nvSpPr>
      <xdr:spPr>
        <a:xfrm>
          <a:off x="927744" y="185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848E583F-4301-44CD-8555-B55B5992320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EDB56AC9-9219-44C9-B033-3814FBBA91F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D8F90F0A-5845-41AC-9190-8A1696E1986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872CF546-BB54-4C1E-9CA5-32E1BCD66B2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8A72ED3-B78D-4BDE-A266-08AA8CDCECF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9B41CC95-3D23-4248-BCA3-FF278950E6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EF539138-3C81-45FB-9632-3972F5F6308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54BEFB12-CF2D-4E0B-B41A-C64E27E4741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F983A3A-8D86-4C25-976B-92B614769D6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85CB7CDA-E37F-4AAD-BA95-48E097DD29C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26A153A4-540B-48EB-9BF8-4F801D114A1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8EF4A806-9276-484E-92DF-96888EEC546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4ABA7679-277F-40AC-B860-2CCE8084647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8FFA6233-C8AD-490E-8D5B-38DA902577B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A5930A6E-58DC-45E9-A0BC-0183E118B69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679F91AD-C48C-4C66-BA81-0657C67AA32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6E89DD54-8F70-46EA-8042-C99B552FEF0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FA1035A7-7BC2-48FA-B9BD-5AC6C0A6D42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04469B18-5CA5-4FDE-94E0-163BD7D8F1E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B8033406-77D6-4021-8182-379A822C6B4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7B71EA03-24DF-4B54-B2A4-5178B294389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5466BD68-F2C7-4E5C-9181-498CED010F7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37EE58E-E2FA-48E4-8D5C-508781CB821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07CEE66C-B516-4B39-89FA-A03EF462FB24}"/>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0213EF9E-B3A1-4BA3-B917-C707C0ED2572}"/>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D0D14B3A-D274-45BD-949D-1B40F6640FE0}"/>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7AEBD367-7496-4F0E-9B3F-30DEFF2BF21D}"/>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470FAF47-5F7A-4DBB-89D5-6D61CD2DE890}"/>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1AAC2765-2194-44E8-898D-730E25E084C6}"/>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5DE20D21-F49A-490E-A3B3-9ACB390F1417}"/>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F2F00DD7-4CF4-4C6D-A17E-0248BA54D4B0}"/>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21BB8A3E-629D-4D3F-B595-5F5B5C1E6ED8}"/>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22D03EE2-5023-444E-9A36-75F939B26D50}"/>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D9DB6CA1-6F28-48BD-8D69-9424E9BCE9F2}"/>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F120CD5-576B-42B4-8F18-1654C498220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FCAA30D-A4FB-43F4-9EA1-A07CA2C5AE4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335F629-44F9-4C05-8F8D-81A84C83343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B06FB966-93F9-4633-9480-08B5DD28FD3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241D1D3C-D7C6-4C54-9AFB-A99BF5E24B9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74930</xdr:rowOff>
    </xdr:from>
    <xdr:to>
      <xdr:col>55</xdr:col>
      <xdr:colOff>50800</xdr:colOff>
      <xdr:row>108</xdr:row>
      <xdr:rowOff>5080</xdr:rowOff>
    </xdr:to>
    <xdr:sp macro="" textlink="">
      <xdr:nvSpPr>
        <xdr:cNvPr id="478" name="楕円 477">
          <a:extLst>
            <a:ext uri="{FF2B5EF4-FFF2-40B4-BE49-F238E27FC236}">
              <a16:creationId xmlns:a16="http://schemas.microsoft.com/office/drawing/2014/main" id="{BDA5B834-0D4D-4233-9363-1930EC87C245}"/>
            </a:ext>
          </a:extLst>
        </xdr:cNvPr>
        <xdr:cNvSpPr/>
      </xdr:nvSpPr>
      <xdr:spPr>
        <a:xfrm>
          <a:off x="104267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53357</xdr:rowOff>
    </xdr:from>
    <xdr:ext cx="469744" cy="259045"/>
    <xdr:sp macro="" textlink="">
      <xdr:nvSpPr>
        <xdr:cNvPr id="479" name="【市民会館】&#10;一人当たり面積該当値テキスト">
          <a:extLst>
            <a:ext uri="{FF2B5EF4-FFF2-40B4-BE49-F238E27FC236}">
              <a16:creationId xmlns:a16="http://schemas.microsoft.com/office/drawing/2014/main" id="{9D1701AC-2722-498E-BF7E-6E824CC10BD4}"/>
            </a:ext>
          </a:extLst>
        </xdr:cNvPr>
        <xdr:cNvSpPr txBox="1"/>
      </xdr:nvSpPr>
      <xdr:spPr>
        <a:xfrm>
          <a:off x="10515600"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77470</xdr:rowOff>
    </xdr:from>
    <xdr:to>
      <xdr:col>50</xdr:col>
      <xdr:colOff>165100</xdr:colOff>
      <xdr:row>108</xdr:row>
      <xdr:rowOff>7620</xdr:rowOff>
    </xdr:to>
    <xdr:sp macro="" textlink="">
      <xdr:nvSpPr>
        <xdr:cNvPr id="480" name="楕円 479">
          <a:extLst>
            <a:ext uri="{FF2B5EF4-FFF2-40B4-BE49-F238E27FC236}">
              <a16:creationId xmlns:a16="http://schemas.microsoft.com/office/drawing/2014/main" id="{AC494405-50A2-4F16-B362-61E9AD90E7A2}"/>
            </a:ext>
          </a:extLst>
        </xdr:cNvPr>
        <xdr:cNvSpPr/>
      </xdr:nvSpPr>
      <xdr:spPr>
        <a:xfrm>
          <a:off x="9588500" y="184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125730</xdr:rowOff>
    </xdr:from>
    <xdr:to>
      <xdr:col>55</xdr:col>
      <xdr:colOff>0</xdr:colOff>
      <xdr:row>107</xdr:row>
      <xdr:rowOff>128270</xdr:rowOff>
    </xdr:to>
    <xdr:cxnSp macro="">
      <xdr:nvCxnSpPr>
        <xdr:cNvPr id="481" name="直線コネクタ 480">
          <a:extLst>
            <a:ext uri="{FF2B5EF4-FFF2-40B4-BE49-F238E27FC236}">
              <a16:creationId xmlns:a16="http://schemas.microsoft.com/office/drawing/2014/main" id="{C2DA4995-6DBC-4156-AAC5-DB80E6AFC8C7}"/>
            </a:ext>
          </a:extLst>
        </xdr:cNvPr>
        <xdr:cNvCxnSpPr/>
      </xdr:nvCxnSpPr>
      <xdr:spPr>
        <a:xfrm flipV="1">
          <a:off x="9639300" y="1847088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80011</xdr:rowOff>
    </xdr:from>
    <xdr:to>
      <xdr:col>46</xdr:col>
      <xdr:colOff>38100</xdr:colOff>
      <xdr:row>108</xdr:row>
      <xdr:rowOff>10161</xdr:rowOff>
    </xdr:to>
    <xdr:sp macro="" textlink="">
      <xdr:nvSpPr>
        <xdr:cNvPr id="482" name="楕円 481">
          <a:extLst>
            <a:ext uri="{FF2B5EF4-FFF2-40B4-BE49-F238E27FC236}">
              <a16:creationId xmlns:a16="http://schemas.microsoft.com/office/drawing/2014/main" id="{E1868D47-8CB5-4D50-AE33-707C727D4396}"/>
            </a:ext>
          </a:extLst>
        </xdr:cNvPr>
        <xdr:cNvSpPr/>
      </xdr:nvSpPr>
      <xdr:spPr>
        <a:xfrm>
          <a:off x="8699500" y="1842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128270</xdr:rowOff>
    </xdr:from>
    <xdr:to>
      <xdr:col>50</xdr:col>
      <xdr:colOff>114300</xdr:colOff>
      <xdr:row>107</xdr:row>
      <xdr:rowOff>130811</xdr:rowOff>
    </xdr:to>
    <xdr:cxnSp macro="">
      <xdr:nvCxnSpPr>
        <xdr:cNvPr id="483" name="直線コネクタ 482">
          <a:extLst>
            <a:ext uri="{FF2B5EF4-FFF2-40B4-BE49-F238E27FC236}">
              <a16:creationId xmlns:a16="http://schemas.microsoft.com/office/drawing/2014/main" id="{3028B87D-9BC6-4134-8B25-8F58AC02D76F}"/>
            </a:ext>
          </a:extLst>
        </xdr:cNvPr>
        <xdr:cNvCxnSpPr/>
      </xdr:nvCxnSpPr>
      <xdr:spPr>
        <a:xfrm flipV="1">
          <a:off x="8750300" y="184734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116839</xdr:rowOff>
    </xdr:from>
    <xdr:to>
      <xdr:col>41</xdr:col>
      <xdr:colOff>101600</xdr:colOff>
      <xdr:row>108</xdr:row>
      <xdr:rowOff>46989</xdr:rowOff>
    </xdr:to>
    <xdr:sp macro="" textlink="">
      <xdr:nvSpPr>
        <xdr:cNvPr id="484" name="楕円 483">
          <a:extLst>
            <a:ext uri="{FF2B5EF4-FFF2-40B4-BE49-F238E27FC236}">
              <a16:creationId xmlns:a16="http://schemas.microsoft.com/office/drawing/2014/main" id="{E93BD7C6-E4A2-43D7-BD44-1EFFA45C0949}"/>
            </a:ext>
          </a:extLst>
        </xdr:cNvPr>
        <xdr:cNvSpPr/>
      </xdr:nvSpPr>
      <xdr:spPr>
        <a:xfrm>
          <a:off x="7810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130811</xdr:rowOff>
    </xdr:from>
    <xdr:to>
      <xdr:col>45</xdr:col>
      <xdr:colOff>177800</xdr:colOff>
      <xdr:row>107</xdr:row>
      <xdr:rowOff>167639</xdr:rowOff>
    </xdr:to>
    <xdr:cxnSp macro="">
      <xdr:nvCxnSpPr>
        <xdr:cNvPr id="485" name="直線コネクタ 484">
          <a:extLst>
            <a:ext uri="{FF2B5EF4-FFF2-40B4-BE49-F238E27FC236}">
              <a16:creationId xmlns:a16="http://schemas.microsoft.com/office/drawing/2014/main" id="{09FF0D16-B124-4161-BBB5-3682BA143BD5}"/>
            </a:ext>
          </a:extLst>
        </xdr:cNvPr>
        <xdr:cNvCxnSpPr/>
      </xdr:nvCxnSpPr>
      <xdr:spPr>
        <a:xfrm flipV="1">
          <a:off x="7861300" y="18475961"/>
          <a:ext cx="889000" cy="3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119380</xdr:rowOff>
    </xdr:from>
    <xdr:to>
      <xdr:col>36</xdr:col>
      <xdr:colOff>165100</xdr:colOff>
      <xdr:row>108</xdr:row>
      <xdr:rowOff>49530</xdr:rowOff>
    </xdr:to>
    <xdr:sp macro="" textlink="">
      <xdr:nvSpPr>
        <xdr:cNvPr id="486" name="楕円 485">
          <a:extLst>
            <a:ext uri="{FF2B5EF4-FFF2-40B4-BE49-F238E27FC236}">
              <a16:creationId xmlns:a16="http://schemas.microsoft.com/office/drawing/2014/main" id="{1A82355D-66F5-4B45-A671-211A4C7738F1}"/>
            </a:ext>
          </a:extLst>
        </xdr:cNvPr>
        <xdr:cNvSpPr/>
      </xdr:nvSpPr>
      <xdr:spPr>
        <a:xfrm>
          <a:off x="6921500" y="1846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167639</xdr:rowOff>
    </xdr:from>
    <xdr:to>
      <xdr:col>41</xdr:col>
      <xdr:colOff>50800</xdr:colOff>
      <xdr:row>107</xdr:row>
      <xdr:rowOff>170180</xdr:rowOff>
    </xdr:to>
    <xdr:cxnSp macro="">
      <xdr:nvCxnSpPr>
        <xdr:cNvPr id="487" name="直線コネクタ 486">
          <a:extLst>
            <a:ext uri="{FF2B5EF4-FFF2-40B4-BE49-F238E27FC236}">
              <a16:creationId xmlns:a16="http://schemas.microsoft.com/office/drawing/2014/main" id="{035C9DA4-F205-4A7C-B473-AB222AA85CB1}"/>
            </a:ext>
          </a:extLst>
        </xdr:cNvPr>
        <xdr:cNvCxnSpPr/>
      </xdr:nvCxnSpPr>
      <xdr:spPr>
        <a:xfrm flipV="1">
          <a:off x="6972300" y="1851278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398F8575-411C-48C7-8E8F-6A3B564532DF}"/>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A8FAA135-1510-4906-BA05-760E6456289B}"/>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C25EA776-B727-4748-B920-16B3811E4E27}"/>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91" name="n_4aveValue【市民会館】&#10;一人当たり面積">
          <a:extLst>
            <a:ext uri="{FF2B5EF4-FFF2-40B4-BE49-F238E27FC236}">
              <a16:creationId xmlns:a16="http://schemas.microsoft.com/office/drawing/2014/main" id="{6E0E94CD-1D60-4471-98A6-DE6AAD1F7AE7}"/>
            </a:ext>
          </a:extLst>
        </xdr:cNvPr>
        <xdr:cNvSpPr txBox="1"/>
      </xdr:nvSpPr>
      <xdr:spPr>
        <a:xfrm>
          <a:off x="6737427" y="1813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170197</xdr:rowOff>
    </xdr:from>
    <xdr:ext cx="469744" cy="259045"/>
    <xdr:sp macro="" textlink="">
      <xdr:nvSpPr>
        <xdr:cNvPr id="492" name="n_1mainValue【市民会館】&#10;一人当たり面積">
          <a:extLst>
            <a:ext uri="{FF2B5EF4-FFF2-40B4-BE49-F238E27FC236}">
              <a16:creationId xmlns:a16="http://schemas.microsoft.com/office/drawing/2014/main" id="{49B77588-6CF9-45BC-90E0-0DA57BABBEB3}"/>
            </a:ext>
          </a:extLst>
        </xdr:cNvPr>
        <xdr:cNvSpPr txBox="1"/>
      </xdr:nvSpPr>
      <xdr:spPr>
        <a:xfrm>
          <a:off x="9391727" y="1851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1288</xdr:rowOff>
    </xdr:from>
    <xdr:ext cx="469744" cy="259045"/>
    <xdr:sp macro="" textlink="">
      <xdr:nvSpPr>
        <xdr:cNvPr id="493" name="n_2mainValue【市民会館】&#10;一人当たり面積">
          <a:extLst>
            <a:ext uri="{FF2B5EF4-FFF2-40B4-BE49-F238E27FC236}">
              <a16:creationId xmlns:a16="http://schemas.microsoft.com/office/drawing/2014/main" id="{AC575477-1E08-4A2F-BD11-76C87C178583}"/>
            </a:ext>
          </a:extLst>
        </xdr:cNvPr>
        <xdr:cNvSpPr txBox="1"/>
      </xdr:nvSpPr>
      <xdr:spPr>
        <a:xfrm>
          <a:off x="8515427" y="1851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38116</xdr:rowOff>
    </xdr:from>
    <xdr:ext cx="469744" cy="259045"/>
    <xdr:sp macro="" textlink="">
      <xdr:nvSpPr>
        <xdr:cNvPr id="494" name="n_3mainValue【市民会館】&#10;一人当たり面積">
          <a:extLst>
            <a:ext uri="{FF2B5EF4-FFF2-40B4-BE49-F238E27FC236}">
              <a16:creationId xmlns:a16="http://schemas.microsoft.com/office/drawing/2014/main" id="{82E01A78-AA4F-45DE-941E-0A33EB4A07BA}"/>
            </a:ext>
          </a:extLst>
        </xdr:cNvPr>
        <xdr:cNvSpPr txBox="1"/>
      </xdr:nvSpPr>
      <xdr:spPr>
        <a:xfrm>
          <a:off x="762642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40657</xdr:rowOff>
    </xdr:from>
    <xdr:ext cx="469744" cy="259045"/>
    <xdr:sp macro="" textlink="">
      <xdr:nvSpPr>
        <xdr:cNvPr id="495" name="n_4mainValue【市民会館】&#10;一人当たり面積">
          <a:extLst>
            <a:ext uri="{FF2B5EF4-FFF2-40B4-BE49-F238E27FC236}">
              <a16:creationId xmlns:a16="http://schemas.microsoft.com/office/drawing/2014/main" id="{42115EBE-7CA1-45D5-B68B-CD42339FFDE9}"/>
            </a:ext>
          </a:extLst>
        </xdr:cNvPr>
        <xdr:cNvSpPr txBox="1"/>
      </xdr:nvSpPr>
      <xdr:spPr>
        <a:xfrm>
          <a:off x="6737427" y="185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942232BC-CDE3-4EFE-99E1-EB9D266AA1F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48F3AC9D-E2FE-422B-AE13-8E76116724E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E2BC8000-36AA-4595-ADF4-F45C8970D47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41E10060-8C96-4DFC-979C-7B596E30E0B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50B7BCF2-7EC9-4CD4-A16E-9389042CD4F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D0CA031D-742B-4C31-8D7F-3B613116EA1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AF6A672D-74C5-43FD-80F3-61BDCE2F612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A27457AB-C13E-465E-9E09-1D41FF49462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1B6935BD-D97A-4102-B1FB-D13D00A3A9A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50736585-9D1C-41D5-BB37-D3D75BA0FFC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BBB7B3A0-48DD-423A-9927-2D31D7449C8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634E7834-A856-4796-99EC-4AE1C44D6D6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3B0D1AEF-93F2-46F2-A817-2B88274F997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E62A0FE4-A269-4B6E-83FF-123BAFFA25F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A647A575-16B9-4833-9F4B-F74B258C888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9DD38E5E-15DE-48F5-91C0-08E8208CE67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A915EF85-59DD-47AF-8C44-3565BDCCC92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D985F890-3FBA-4F18-9B31-C3EED60924E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005CB8DC-9690-496F-A283-13BCD653CF2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B2B3314D-9A0B-44A6-BFF8-8C808853168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B4219DA3-0CB7-4974-AC15-943F7080BD1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EC92488B-17D6-44DA-8D83-717A90617D8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49CB2811-69FF-4121-B153-432926FA6CE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B28A5D44-163A-43DF-B2E2-C5766D3409B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572666DA-B38A-4A34-9EE4-B736AC77D608}"/>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3208AAFB-82EF-45DE-A648-734AC4FFD14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16C24099-7C6D-4842-977C-D493D31AC3C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3C378776-B771-4CBB-BCF3-EC2F9CF2A85A}"/>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4EBECAF0-2911-4CAA-B668-2A081787A8A6}"/>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D4AC2533-E399-4ECE-9C0B-7FB8F70B781A}"/>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768A8202-2300-426B-BF8D-E06441961787}"/>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F7DCF7E8-44EB-416D-9923-0A41C2651C8D}"/>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54556736-08D1-497D-A831-8195609C1800}"/>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DBE086E0-6626-401D-987A-0BB0F330CE64}"/>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AD11527E-47A9-4742-897E-F015ECE012EC}"/>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067F014-09D0-418F-88E3-9AC7D8E43D3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C926679-7679-4242-B7A3-BB2F4446771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FC46F7E-4969-448C-8D1B-525A874EBFD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A4698B2-3B9A-4D86-B777-471CB319328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513DDA61-19A6-4949-A8CE-8209519280E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130175</xdr:rowOff>
    </xdr:from>
    <xdr:to>
      <xdr:col>85</xdr:col>
      <xdr:colOff>177800</xdr:colOff>
      <xdr:row>38</xdr:row>
      <xdr:rowOff>60325</xdr:rowOff>
    </xdr:to>
    <xdr:sp macro="" textlink="">
      <xdr:nvSpPr>
        <xdr:cNvPr id="536" name="楕円 535">
          <a:extLst>
            <a:ext uri="{FF2B5EF4-FFF2-40B4-BE49-F238E27FC236}">
              <a16:creationId xmlns:a16="http://schemas.microsoft.com/office/drawing/2014/main" id="{D635039C-C7FC-4524-A204-EE91B26D5B34}"/>
            </a:ext>
          </a:extLst>
        </xdr:cNvPr>
        <xdr:cNvSpPr/>
      </xdr:nvSpPr>
      <xdr:spPr>
        <a:xfrm>
          <a:off x="162687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108602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7BD221DF-CF82-424A-9FFC-31CEBB7F9A5A}"/>
            </a:ext>
          </a:extLst>
        </xdr:cNvPr>
        <xdr:cNvSpPr txBox="1"/>
      </xdr:nvSpPr>
      <xdr:spPr>
        <a:xfrm>
          <a:off x="16357600"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73025</xdr:rowOff>
    </xdr:from>
    <xdr:to>
      <xdr:col>81</xdr:col>
      <xdr:colOff>101600</xdr:colOff>
      <xdr:row>38</xdr:row>
      <xdr:rowOff>3175</xdr:rowOff>
    </xdr:to>
    <xdr:sp macro="" textlink="">
      <xdr:nvSpPr>
        <xdr:cNvPr id="538" name="楕円 537">
          <a:extLst>
            <a:ext uri="{FF2B5EF4-FFF2-40B4-BE49-F238E27FC236}">
              <a16:creationId xmlns:a16="http://schemas.microsoft.com/office/drawing/2014/main" id="{8ECC7BC0-C031-4128-98FE-CD5646C699CB}"/>
            </a:ext>
          </a:extLst>
        </xdr:cNvPr>
        <xdr:cNvSpPr/>
      </xdr:nvSpPr>
      <xdr:spPr>
        <a:xfrm>
          <a:off x="15430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123825</xdr:rowOff>
    </xdr:from>
    <xdr:to>
      <xdr:col>85</xdr:col>
      <xdr:colOff>127000</xdr:colOff>
      <xdr:row>38</xdr:row>
      <xdr:rowOff>9525</xdr:rowOff>
    </xdr:to>
    <xdr:cxnSp macro="">
      <xdr:nvCxnSpPr>
        <xdr:cNvPr id="539" name="直線コネクタ 538">
          <a:extLst>
            <a:ext uri="{FF2B5EF4-FFF2-40B4-BE49-F238E27FC236}">
              <a16:creationId xmlns:a16="http://schemas.microsoft.com/office/drawing/2014/main" id="{720BBC23-29A8-4254-A670-75DA3DA0EFF0}"/>
            </a:ext>
          </a:extLst>
        </xdr:cNvPr>
        <xdr:cNvCxnSpPr/>
      </xdr:nvCxnSpPr>
      <xdr:spPr>
        <a:xfrm>
          <a:off x="15481300" y="64674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40" name="楕円 539">
          <a:extLst>
            <a:ext uri="{FF2B5EF4-FFF2-40B4-BE49-F238E27FC236}">
              <a16:creationId xmlns:a16="http://schemas.microsoft.com/office/drawing/2014/main" id="{590DA2AD-5B5C-4DCE-8983-352D19E706ED}"/>
            </a:ext>
          </a:extLst>
        </xdr:cNvPr>
        <xdr:cNvSpPr/>
      </xdr:nvSpPr>
      <xdr:spPr>
        <a:xfrm>
          <a:off x="14541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47625</xdr:rowOff>
    </xdr:from>
    <xdr:to>
      <xdr:col>81</xdr:col>
      <xdr:colOff>50800</xdr:colOff>
      <xdr:row>37</xdr:row>
      <xdr:rowOff>123825</xdr:rowOff>
    </xdr:to>
    <xdr:cxnSp macro="">
      <xdr:nvCxnSpPr>
        <xdr:cNvPr id="541" name="直線コネクタ 540">
          <a:extLst>
            <a:ext uri="{FF2B5EF4-FFF2-40B4-BE49-F238E27FC236}">
              <a16:creationId xmlns:a16="http://schemas.microsoft.com/office/drawing/2014/main" id="{819A4E1D-1B91-48E1-A2DF-02721813D811}"/>
            </a:ext>
          </a:extLst>
        </xdr:cNvPr>
        <xdr:cNvCxnSpPr/>
      </xdr:nvCxnSpPr>
      <xdr:spPr>
        <a:xfrm>
          <a:off x="14592300" y="63912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111125</xdr:rowOff>
    </xdr:from>
    <xdr:to>
      <xdr:col>72</xdr:col>
      <xdr:colOff>38100</xdr:colOff>
      <xdr:row>37</xdr:row>
      <xdr:rowOff>41275</xdr:rowOff>
    </xdr:to>
    <xdr:sp macro="" textlink="">
      <xdr:nvSpPr>
        <xdr:cNvPr id="542" name="楕円 541">
          <a:extLst>
            <a:ext uri="{FF2B5EF4-FFF2-40B4-BE49-F238E27FC236}">
              <a16:creationId xmlns:a16="http://schemas.microsoft.com/office/drawing/2014/main" id="{00CE506A-BDAA-4D8F-821C-DA8D721C3BC5}"/>
            </a:ext>
          </a:extLst>
        </xdr:cNvPr>
        <xdr:cNvSpPr/>
      </xdr:nvSpPr>
      <xdr:spPr>
        <a:xfrm>
          <a:off x="13652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161925</xdr:rowOff>
    </xdr:from>
    <xdr:to>
      <xdr:col>76</xdr:col>
      <xdr:colOff>114300</xdr:colOff>
      <xdr:row>37</xdr:row>
      <xdr:rowOff>47625</xdr:rowOff>
    </xdr:to>
    <xdr:cxnSp macro="">
      <xdr:nvCxnSpPr>
        <xdr:cNvPr id="543" name="直線コネクタ 542">
          <a:extLst>
            <a:ext uri="{FF2B5EF4-FFF2-40B4-BE49-F238E27FC236}">
              <a16:creationId xmlns:a16="http://schemas.microsoft.com/office/drawing/2014/main" id="{6D111984-A870-4DD3-A775-84FEF3904E4C}"/>
            </a:ext>
          </a:extLst>
        </xdr:cNvPr>
        <xdr:cNvCxnSpPr/>
      </xdr:nvCxnSpPr>
      <xdr:spPr>
        <a:xfrm>
          <a:off x="13703300" y="63341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53975</xdr:rowOff>
    </xdr:from>
    <xdr:to>
      <xdr:col>67</xdr:col>
      <xdr:colOff>101600</xdr:colOff>
      <xdr:row>36</xdr:row>
      <xdr:rowOff>155575</xdr:rowOff>
    </xdr:to>
    <xdr:sp macro="" textlink="">
      <xdr:nvSpPr>
        <xdr:cNvPr id="544" name="楕円 543">
          <a:extLst>
            <a:ext uri="{FF2B5EF4-FFF2-40B4-BE49-F238E27FC236}">
              <a16:creationId xmlns:a16="http://schemas.microsoft.com/office/drawing/2014/main" id="{33A0B3FF-A35E-496F-A776-841A09D374D5}"/>
            </a:ext>
          </a:extLst>
        </xdr:cNvPr>
        <xdr:cNvSpPr/>
      </xdr:nvSpPr>
      <xdr:spPr>
        <a:xfrm>
          <a:off x="12763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104775</xdr:rowOff>
    </xdr:from>
    <xdr:to>
      <xdr:col>71</xdr:col>
      <xdr:colOff>177800</xdr:colOff>
      <xdr:row>36</xdr:row>
      <xdr:rowOff>161925</xdr:rowOff>
    </xdr:to>
    <xdr:cxnSp macro="">
      <xdr:nvCxnSpPr>
        <xdr:cNvPr id="545" name="直線コネクタ 544">
          <a:extLst>
            <a:ext uri="{FF2B5EF4-FFF2-40B4-BE49-F238E27FC236}">
              <a16:creationId xmlns:a16="http://schemas.microsoft.com/office/drawing/2014/main" id="{1602C71C-1188-4C9B-809D-1596064234EF}"/>
            </a:ext>
          </a:extLst>
        </xdr:cNvPr>
        <xdr:cNvCxnSpPr/>
      </xdr:nvCxnSpPr>
      <xdr:spPr>
        <a:xfrm>
          <a:off x="12814300" y="62769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2DE5E5C4-A3B2-45A8-82E7-0EE0055AA5F3}"/>
            </a:ext>
          </a:extLst>
        </xdr:cNvPr>
        <xdr:cNvSpPr txBox="1"/>
      </xdr:nvSpPr>
      <xdr:spPr>
        <a:xfrm>
          <a:off x="152660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72F4FC95-F867-45E3-983A-E7314DA48245}"/>
            </a:ext>
          </a:extLst>
        </xdr:cNvPr>
        <xdr:cNvSpPr txBox="1"/>
      </xdr:nvSpPr>
      <xdr:spPr>
        <a:xfrm>
          <a:off x="14389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CD0D979A-FABA-452C-B3C7-7510BB7A2947}"/>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7C12FAE6-48C5-4FEF-8A30-50720BE715AE}"/>
            </a:ext>
          </a:extLst>
        </xdr:cNvPr>
        <xdr:cNvSpPr txBox="1"/>
      </xdr:nvSpPr>
      <xdr:spPr>
        <a:xfrm>
          <a:off x="12611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19702</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BD345DD7-88A6-4EED-B142-76C6006599ED}"/>
            </a:ext>
          </a:extLst>
        </xdr:cNvPr>
        <xdr:cNvSpPr txBox="1"/>
      </xdr:nvSpPr>
      <xdr:spPr>
        <a:xfrm>
          <a:off x="1526604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99A71E9B-894B-4434-AB75-DDF4F4582C57}"/>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57802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5ED54B2B-9AA8-4807-BF9B-259B1B00F806}"/>
            </a:ext>
          </a:extLst>
        </xdr:cNvPr>
        <xdr:cNvSpPr txBox="1"/>
      </xdr:nvSpPr>
      <xdr:spPr>
        <a:xfrm>
          <a:off x="135007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65F6EF0C-1F4E-4E1B-8CC1-57F5C86EDC8A}"/>
            </a:ext>
          </a:extLst>
        </xdr:cNvPr>
        <xdr:cNvSpPr txBox="1"/>
      </xdr:nvSpPr>
      <xdr:spPr>
        <a:xfrm>
          <a:off x="1261174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FDECA797-6FED-409F-A868-144B077917C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9D73A695-9246-4F5F-96A3-D4673C54E2D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1DCB2A06-D850-4CE1-9B32-BC3F9975A68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6A10CDDF-497D-40C2-BA50-7867F59987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531368E2-2F32-4FD5-BEAF-862EBE0666C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AB542098-CE5B-4A07-A0BD-998BE484C2C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DF3D7157-FCFE-49D2-AD64-BC9D76C5760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5832B120-E272-4970-8AA2-BF499163265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94B56DB0-9743-40E3-9118-1F26716C5F0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7542B71D-54D7-4926-9FF5-778F3EA4B81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EE810EE0-6200-420A-A41E-19296676312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67A291F1-7D79-40EE-BF4D-609A6C2F550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CE5D0432-A781-4668-A24F-108D7B3A6F2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9BDF6BE6-F8B5-4445-91AF-043F559D1F0E}"/>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DBF312D3-F5AA-4424-A680-19776919CED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F3E68E27-4518-43E2-B05C-7F4012DC8EF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468CD09A-1731-4572-9060-6C64B7A3D44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803CE57D-8C38-4CEF-8A36-694CFAEBB7AC}"/>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9A9FAE23-DF57-43AE-A41E-B9F853582AA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F1EA8F8A-59BC-4565-9E0B-5C38DCA17A43}"/>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57B75876-37B2-475E-A611-B49C725A4D1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941BBA97-6685-423E-9420-247C1585801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7ECEBFDA-CF21-4271-BED9-6D55C74F4FE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3ECBB821-72F6-4F9C-AD7C-2F5E7C670CF6}"/>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A5DB96FC-C27F-4D3C-AC90-8CBF821C93F9}"/>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721DC7CE-6539-4BA2-B5D2-136BAF277890}"/>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838C2157-4D34-4207-AEE3-0B07B9E47FCB}"/>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F02AAD0A-5D84-495A-9CA6-9CF045C1B386}"/>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4FCF186B-4C58-4E0C-87A9-01CAEE5DFF71}"/>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873A9AD8-F392-427D-A731-338068C3EA0D}"/>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09D55102-EEB2-46E0-B58D-05CA0341BC2C}"/>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DD980DEB-8887-4EDF-9FF0-038C99422B1B}"/>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5536E3C0-0CF7-4E4A-BBAB-E824D8C448EB}"/>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7" name="フローチャート: 判断 586">
          <a:extLst>
            <a:ext uri="{FF2B5EF4-FFF2-40B4-BE49-F238E27FC236}">
              <a16:creationId xmlns:a16="http://schemas.microsoft.com/office/drawing/2014/main" id="{E4D8B154-AF02-441C-9562-446611E7FE59}"/>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41ECCE9-9B3F-425B-A0B9-B8D21994C68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4B946FC-7083-4FBB-A3B0-4B51EDAE834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EA91ADF-7454-4493-9F65-AB4AAC22DA6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ECE9F54F-4012-4D38-B455-CFE8BBAE2F1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8933AC54-B6D5-490C-B78E-DD78A1B9386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103132</xdr:rowOff>
    </xdr:from>
    <xdr:to>
      <xdr:col>116</xdr:col>
      <xdr:colOff>114300</xdr:colOff>
      <xdr:row>42</xdr:row>
      <xdr:rowOff>33282</xdr:rowOff>
    </xdr:to>
    <xdr:sp macro="" textlink="">
      <xdr:nvSpPr>
        <xdr:cNvPr id="593" name="楕円 592">
          <a:extLst>
            <a:ext uri="{FF2B5EF4-FFF2-40B4-BE49-F238E27FC236}">
              <a16:creationId xmlns:a16="http://schemas.microsoft.com/office/drawing/2014/main" id="{7960472D-6C8A-49DA-AA0D-9CA7731DE2BB}"/>
            </a:ext>
          </a:extLst>
        </xdr:cNvPr>
        <xdr:cNvSpPr/>
      </xdr:nvSpPr>
      <xdr:spPr>
        <a:xfrm>
          <a:off x="22110700" y="713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18059</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22EDAD22-2FB4-411C-ADCB-528F4242E78F}"/>
            </a:ext>
          </a:extLst>
        </xdr:cNvPr>
        <xdr:cNvSpPr txBox="1"/>
      </xdr:nvSpPr>
      <xdr:spPr>
        <a:xfrm>
          <a:off x="22199600" y="704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105825</xdr:rowOff>
    </xdr:from>
    <xdr:to>
      <xdr:col>112</xdr:col>
      <xdr:colOff>38100</xdr:colOff>
      <xdr:row>42</xdr:row>
      <xdr:rowOff>35975</xdr:rowOff>
    </xdr:to>
    <xdr:sp macro="" textlink="">
      <xdr:nvSpPr>
        <xdr:cNvPr id="595" name="楕円 594">
          <a:extLst>
            <a:ext uri="{FF2B5EF4-FFF2-40B4-BE49-F238E27FC236}">
              <a16:creationId xmlns:a16="http://schemas.microsoft.com/office/drawing/2014/main" id="{A8654601-F706-491A-8A9A-4B5777847319}"/>
            </a:ext>
          </a:extLst>
        </xdr:cNvPr>
        <xdr:cNvSpPr/>
      </xdr:nvSpPr>
      <xdr:spPr>
        <a:xfrm>
          <a:off x="21272500" y="713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153932</xdr:rowOff>
    </xdr:from>
    <xdr:to>
      <xdr:col>116</xdr:col>
      <xdr:colOff>63500</xdr:colOff>
      <xdr:row>41</xdr:row>
      <xdr:rowOff>156625</xdr:rowOff>
    </xdr:to>
    <xdr:cxnSp macro="">
      <xdr:nvCxnSpPr>
        <xdr:cNvPr id="596" name="直線コネクタ 595">
          <a:extLst>
            <a:ext uri="{FF2B5EF4-FFF2-40B4-BE49-F238E27FC236}">
              <a16:creationId xmlns:a16="http://schemas.microsoft.com/office/drawing/2014/main" id="{43065475-348F-4C35-B6F0-2AA90B25F4F1}"/>
            </a:ext>
          </a:extLst>
        </xdr:cNvPr>
        <xdr:cNvCxnSpPr/>
      </xdr:nvCxnSpPr>
      <xdr:spPr>
        <a:xfrm flipV="1">
          <a:off x="21323300" y="7183382"/>
          <a:ext cx="838200" cy="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106259</xdr:rowOff>
    </xdr:from>
    <xdr:to>
      <xdr:col>107</xdr:col>
      <xdr:colOff>101600</xdr:colOff>
      <xdr:row>42</xdr:row>
      <xdr:rowOff>36409</xdr:rowOff>
    </xdr:to>
    <xdr:sp macro="" textlink="">
      <xdr:nvSpPr>
        <xdr:cNvPr id="597" name="楕円 596">
          <a:extLst>
            <a:ext uri="{FF2B5EF4-FFF2-40B4-BE49-F238E27FC236}">
              <a16:creationId xmlns:a16="http://schemas.microsoft.com/office/drawing/2014/main" id="{E90E3E61-1171-4583-8650-884C8E3DA27A}"/>
            </a:ext>
          </a:extLst>
        </xdr:cNvPr>
        <xdr:cNvSpPr/>
      </xdr:nvSpPr>
      <xdr:spPr>
        <a:xfrm>
          <a:off x="20383500" y="71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156625</xdr:rowOff>
    </xdr:from>
    <xdr:to>
      <xdr:col>111</xdr:col>
      <xdr:colOff>177800</xdr:colOff>
      <xdr:row>41</xdr:row>
      <xdr:rowOff>157059</xdr:rowOff>
    </xdr:to>
    <xdr:cxnSp macro="">
      <xdr:nvCxnSpPr>
        <xdr:cNvPr id="598" name="直線コネクタ 597">
          <a:extLst>
            <a:ext uri="{FF2B5EF4-FFF2-40B4-BE49-F238E27FC236}">
              <a16:creationId xmlns:a16="http://schemas.microsoft.com/office/drawing/2014/main" id="{C635526E-551C-45AC-BD55-70F9CEBA2D64}"/>
            </a:ext>
          </a:extLst>
        </xdr:cNvPr>
        <xdr:cNvCxnSpPr/>
      </xdr:nvCxnSpPr>
      <xdr:spPr>
        <a:xfrm flipV="1">
          <a:off x="20434300" y="7186075"/>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108094</xdr:rowOff>
    </xdr:from>
    <xdr:to>
      <xdr:col>102</xdr:col>
      <xdr:colOff>165100</xdr:colOff>
      <xdr:row>42</xdr:row>
      <xdr:rowOff>38244</xdr:rowOff>
    </xdr:to>
    <xdr:sp macro="" textlink="">
      <xdr:nvSpPr>
        <xdr:cNvPr id="599" name="楕円 598">
          <a:extLst>
            <a:ext uri="{FF2B5EF4-FFF2-40B4-BE49-F238E27FC236}">
              <a16:creationId xmlns:a16="http://schemas.microsoft.com/office/drawing/2014/main" id="{3B396E82-5646-484B-882C-66075EC55252}"/>
            </a:ext>
          </a:extLst>
        </xdr:cNvPr>
        <xdr:cNvSpPr/>
      </xdr:nvSpPr>
      <xdr:spPr>
        <a:xfrm>
          <a:off x="19494500" y="713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157059</xdr:rowOff>
    </xdr:from>
    <xdr:to>
      <xdr:col>107</xdr:col>
      <xdr:colOff>50800</xdr:colOff>
      <xdr:row>41</xdr:row>
      <xdr:rowOff>158894</xdr:rowOff>
    </xdr:to>
    <xdr:cxnSp macro="">
      <xdr:nvCxnSpPr>
        <xdr:cNvPr id="600" name="直線コネクタ 599">
          <a:extLst>
            <a:ext uri="{FF2B5EF4-FFF2-40B4-BE49-F238E27FC236}">
              <a16:creationId xmlns:a16="http://schemas.microsoft.com/office/drawing/2014/main" id="{25430B87-B1BB-4034-8D3B-801937FC4E5E}"/>
            </a:ext>
          </a:extLst>
        </xdr:cNvPr>
        <xdr:cNvCxnSpPr/>
      </xdr:nvCxnSpPr>
      <xdr:spPr>
        <a:xfrm flipV="1">
          <a:off x="19545300" y="7186509"/>
          <a:ext cx="889000" cy="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108052</xdr:rowOff>
    </xdr:from>
    <xdr:to>
      <xdr:col>98</xdr:col>
      <xdr:colOff>38100</xdr:colOff>
      <xdr:row>42</xdr:row>
      <xdr:rowOff>38202</xdr:rowOff>
    </xdr:to>
    <xdr:sp macro="" textlink="">
      <xdr:nvSpPr>
        <xdr:cNvPr id="601" name="楕円 600">
          <a:extLst>
            <a:ext uri="{FF2B5EF4-FFF2-40B4-BE49-F238E27FC236}">
              <a16:creationId xmlns:a16="http://schemas.microsoft.com/office/drawing/2014/main" id="{B5B2C2EF-E6BE-4D3E-A2A3-F5E6312096AB}"/>
            </a:ext>
          </a:extLst>
        </xdr:cNvPr>
        <xdr:cNvSpPr/>
      </xdr:nvSpPr>
      <xdr:spPr>
        <a:xfrm>
          <a:off x="18605500" y="713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158852</xdr:rowOff>
    </xdr:from>
    <xdr:to>
      <xdr:col>102</xdr:col>
      <xdr:colOff>114300</xdr:colOff>
      <xdr:row>41</xdr:row>
      <xdr:rowOff>158894</xdr:rowOff>
    </xdr:to>
    <xdr:cxnSp macro="">
      <xdr:nvCxnSpPr>
        <xdr:cNvPr id="602" name="直線コネクタ 601">
          <a:extLst>
            <a:ext uri="{FF2B5EF4-FFF2-40B4-BE49-F238E27FC236}">
              <a16:creationId xmlns:a16="http://schemas.microsoft.com/office/drawing/2014/main" id="{E669DEC5-19B4-4D9D-BB3A-4DAB2E2D253D}"/>
            </a:ext>
          </a:extLst>
        </xdr:cNvPr>
        <xdr:cNvCxnSpPr/>
      </xdr:nvCxnSpPr>
      <xdr:spPr>
        <a:xfrm>
          <a:off x="18656300" y="7188302"/>
          <a:ext cx="889000" cy="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555B8BAD-6CE0-4729-8B99-06B5B3677815}"/>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C768C3C7-E1C7-46BF-B87E-16B1DE705CDD}"/>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04BC3B02-87CC-433B-A716-A0A4081FBA98}"/>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498C7561-F12C-4B1E-85B5-E0DA4E63BD71}"/>
            </a:ext>
          </a:extLst>
        </xdr:cNvPr>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27102</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B668DECD-94EA-421F-B3CB-84397145FC3F}"/>
            </a:ext>
          </a:extLst>
        </xdr:cNvPr>
        <xdr:cNvSpPr txBox="1"/>
      </xdr:nvSpPr>
      <xdr:spPr>
        <a:xfrm>
          <a:off x="21043411" y="722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27536</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2D97B269-8C4D-4AD8-AE04-EF95CE5B1CC6}"/>
            </a:ext>
          </a:extLst>
        </xdr:cNvPr>
        <xdr:cNvSpPr txBox="1"/>
      </xdr:nvSpPr>
      <xdr:spPr>
        <a:xfrm>
          <a:off x="20167111" y="722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29371</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73CC2954-D358-4320-B9A6-671E1E5C6782}"/>
            </a:ext>
          </a:extLst>
        </xdr:cNvPr>
        <xdr:cNvSpPr txBox="1"/>
      </xdr:nvSpPr>
      <xdr:spPr>
        <a:xfrm>
          <a:off x="19278111" y="723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29329</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8CE5625D-B69A-423F-9611-58F2E5E35207}"/>
            </a:ext>
          </a:extLst>
        </xdr:cNvPr>
        <xdr:cNvSpPr txBox="1"/>
      </xdr:nvSpPr>
      <xdr:spPr>
        <a:xfrm>
          <a:off x="18389111" y="723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A9D4903-2809-4EEA-BB80-74193FEDD5C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DB2CD2E7-EFA9-4FB5-BBA7-8779424AC07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20D3E4EE-BBE1-4115-8E5C-40984D7E4A3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B0B916C8-F0AF-42F4-BA38-8DAC493A28A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B7F4E2A5-A198-46AC-B873-B0B752BC37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ED742C92-366D-4AA0-8BA1-EE5079C811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BB96AB72-CC31-472D-B562-F09698AB829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FAF05CAC-EE4F-4FD4-8B36-F5825EEABC1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9" name="正方形/長方形 618">
          <a:extLst>
            <a:ext uri="{FF2B5EF4-FFF2-40B4-BE49-F238E27FC236}">
              <a16:creationId xmlns:a16="http://schemas.microsoft.com/office/drawing/2014/main" id="{F7778169-8C47-47C3-9339-1C273777361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0" name="正方形/長方形 619">
          <a:extLst>
            <a:ext uri="{FF2B5EF4-FFF2-40B4-BE49-F238E27FC236}">
              <a16:creationId xmlns:a16="http://schemas.microsoft.com/office/drawing/2014/main" id="{62862CA0-DA3F-4224-90F5-CE506CA8FF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1" name="正方形/長方形 620">
          <a:extLst>
            <a:ext uri="{FF2B5EF4-FFF2-40B4-BE49-F238E27FC236}">
              <a16:creationId xmlns:a16="http://schemas.microsoft.com/office/drawing/2014/main" id="{EFA91BE7-5901-4AE8-9AC6-8FDEFDB022D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2" name="正方形/長方形 621">
          <a:extLst>
            <a:ext uri="{FF2B5EF4-FFF2-40B4-BE49-F238E27FC236}">
              <a16:creationId xmlns:a16="http://schemas.microsoft.com/office/drawing/2014/main" id="{4BEA9752-E9DC-47E4-B597-9F6A4C7BEB2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3" name="正方形/長方形 622">
          <a:extLst>
            <a:ext uri="{FF2B5EF4-FFF2-40B4-BE49-F238E27FC236}">
              <a16:creationId xmlns:a16="http://schemas.microsoft.com/office/drawing/2014/main" id="{D484D035-2731-42F9-B7DC-F557F926B7A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4" name="正方形/長方形 623">
          <a:extLst>
            <a:ext uri="{FF2B5EF4-FFF2-40B4-BE49-F238E27FC236}">
              <a16:creationId xmlns:a16="http://schemas.microsoft.com/office/drawing/2014/main" id="{E0C9333D-49B9-4739-8FC5-47111680DBF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5" name="正方形/長方形 624">
          <a:extLst>
            <a:ext uri="{FF2B5EF4-FFF2-40B4-BE49-F238E27FC236}">
              <a16:creationId xmlns:a16="http://schemas.microsoft.com/office/drawing/2014/main" id="{F8F135BF-DDE1-46F6-80C7-735E463A665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6" name="正方形/長方形 625">
          <a:extLst>
            <a:ext uri="{FF2B5EF4-FFF2-40B4-BE49-F238E27FC236}">
              <a16:creationId xmlns:a16="http://schemas.microsoft.com/office/drawing/2014/main" id="{9E419036-CB57-40A3-ADCA-027C2E1F2C0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AF314DDB-4BF2-42EE-BC19-6BAB6D93F80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1BEF4C77-9A09-4113-A7C5-50DC290CB5D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625D128E-C4B8-4376-839A-057138D851F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41D262E0-7E69-49C0-8EFB-12E075D96EE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75C75CEE-CD45-4D83-B163-765E4A9D2E1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15497E3D-399A-4936-9D8E-76CD5A283C7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1823107-D035-46F6-93FE-591E352E923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9BCEA217-7A71-4585-B67A-330B07ECFBF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3691C042-DF2A-4784-96DF-BD7950BD4C2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3B0522FE-8631-46BD-8420-EAF97E13D1B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F00A298-1E11-4CFC-9296-653AA8E18FE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D9666A62-8022-4513-8E60-11DA4E627D5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3286CE30-7C70-4B15-9369-FFFA5E2D9F2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216773E6-647B-4FCE-B282-6C20EDB7746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C127F538-E0EE-42E6-9BF1-B72A05B8464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16E1DF07-9DDF-4836-8F0C-588A507004A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F75CF905-37F9-4D42-BDBD-ACE8AD70C88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83DF3B3A-ED08-40B5-A118-F20B0DA9C0F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A466B86B-631F-4EBB-814E-1408B9C98D2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F287357F-6EA2-411B-8374-F2CBBD5FF04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5D2B8513-563C-42B1-9539-F5EDAAD14E7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B7189A20-EE60-4A18-A91F-5D0022E89AF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3F6671D4-965F-450B-B0CB-7A8532B53CD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35FDFCFC-E7E9-4B11-9CD6-B2E659AA984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51" name="直線コネクタ 650">
          <a:extLst>
            <a:ext uri="{FF2B5EF4-FFF2-40B4-BE49-F238E27FC236}">
              <a16:creationId xmlns:a16="http://schemas.microsoft.com/office/drawing/2014/main" id="{2491BC1C-E6CF-42F4-9365-FBACB1158381}"/>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2" name="【消防施設】&#10;有形固定資産減価償却率最小値テキスト">
          <a:extLst>
            <a:ext uri="{FF2B5EF4-FFF2-40B4-BE49-F238E27FC236}">
              <a16:creationId xmlns:a16="http://schemas.microsoft.com/office/drawing/2014/main" id="{37123524-4267-4103-B6E4-069C539D96A2}"/>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3" name="直線コネクタ 652">
          <a:extLst>
            <a:ext uri="{FF2B5EF4-FFF2-40B4-BE49-F238E27FC236}">
              <a16:creationId xmlns:a16="http://schemas.microsoft.com/office/drawing/2014/main" id="{0B5A62EE-2400-4E03-8451-1D6CDDC648DD}"/>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48A7EB70-BDE4-4391-B548-D8E0A04581BC}"/>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55" name="直線コネクタ 654">
          <a:extLst>
            <a:ext uri="{FF2B5EF4-FFF2-40B4-BE49-F238E27FC236}">
              <a16:creationId xmlns:a16="http://schemas.microsoft.com/office/drawing/2014/main" id="{3A7CDB8A-A53F-4821-972D-DB3E7EEC8798}"/>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08E83BEC-AD3D-4A9C-AF61-84CAFDC622A4}"/>
            </a:ext>
          </a:extLst>
        </xdr:cNvPr>
        <xdr:cNvSpPr txBox="1"/>
      </xdr:nvSpPr>
      <xdr:spPr>
        <a:xfrm>
          <a:off x="16357600" y="1395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57" name="フローチャート: 判断 656">
          <a:extLst>
            <a:ext uri="{FF2B5EF4-FFF2-40B4-BE49-F238E27FC236}">
              <a16:creationId xmlns:a16="http://schemas.microsoft.com/office/drawing/2014/main" id="{613468BB-EABF-4922-8D63-96DEC1B8E3FC}"/>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8" name="フローチャート: 判断 657">
          <a:extLst>
            <a:ext uri="{FF2B5EF4-FFF2-40B4-BE49-F238E27FC236}">
              <a16:creationId xmlns:a16="http://schemas.microsoft.com/office/drawing/2014/main" id="{298D4D1B-CE53-49A5-A0AA-CD38FC8E703E}"/>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9" name="フローチャート: 判断 658">
          <a:extLst>
            <a:ext uri="{FF2B5EF4-FFF2-40B4-BE49-F238E27FC236}">
              <a16:creationId xmlns:a16="http://schemas.microsoft.com/office/drawing/2014/main" id="{42C6E46D-A3A5-48B9-938C-ECA5214FE360}"/>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60" name="フローチャート: 判断 659">
          <a:extLst>
            <a:ext uri="{FF2B5EF4-FFF2-40B4-BE49-F238E27FC236}">
              <a16:creationId xmlns:a16="http://schemas.microsoft.com/office/drawing/2014/main" id="{64FEA882-F10E-409B-B259-782D64BD4537}"/>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61" name="フローチャート: 判断 660">
          <a:extLst>
            <a:ext uri="{FF2B5EF4-FFF2-40B4-BE49-F238E27FC236}">
              <a16:creationId xmlns:a16="http://schemas.microsoft.com/office/drawing/2014/main" id="{66D7292B-C432-4B28-9610-CC17D115FF02}"/>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C3CAF1C-4291-41A6-BA00-46ACBA732E3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DA6ADE9-45C9-41A6-9138-13ECA32D309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DB186C9-DAD4-4AE0-82B7-91842A254E7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E3D9CA6-41E1-4851-8827-57B62AFC154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E9BA3286-A368-4068-9B84-0ACE3683AA5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12064</xdr:rowOff>
    </xdr:from>
    <xdr:to>
      <xdr:col>85</xdr:col>
      <xdr:colOff>177800</xdr:colOff>
      <xdr:row>78</xdr:row>
      <xdr:rowOff>113664</xdr:rowOff>
    </xdr:to>
    <xdr:sp macro="" textlink="">
      <xdr:nvSpPr>
        <xdr:cNvPr id="667" name="楕円 666">
          <a:extLst>
            <a:ext uri="{FF2B5EF4-FFF2-40B4-BE49-F238E27FC236}">
              <a16:creationId xmlns:a16="http://schemas.microsoft.com/office/drawing/2014/main" id="{5D897DF5-E407-46C9-92E3-25BF0F6E66B9}"/>
            </a:ext>
          </a:extLst>
        </xdr:cNvPr>
        <xdr:cNvSpPr/>
      </xdr:nvSpPr>
      <xdr:spPr>
        <a:xfrm>
          <a:off x="16268700" y="1338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34941</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F4857490-F1BE-40F8-8938-257B5D0D4B69}"/>
            </a:ext>
          </a:extLst>
        </xdr:cNvPr>
        <xdr:cNvSpPr txBox="1"/>
      </xdr:nvSpPr>
      <xdr:spPr>
        <a:xfrm>
          <a:off x="16357600" y="1323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145414</xdr:rowOff>
    </xdr:from>
    <xdr:to>
      <xdr:col>81</xdr:col>
      <xdr:colOff>101600</xdr:colOff>
      <xdr:row>78</xdr:row>
      <xdr:rowOff>75564</xdr:rowOff>
    </xdr:to>
    <xdr:sp macro="" textlink="">
      <xdr:nvSpPr>
        <xdr:cNvPr id="669" name="楕円 668">
          <a:extLst>
            <a:ext uri="{FF2B5EF4-FFF2-40B4-BE49-F238E27FC236}">
              <a16:creationId xmlns:a16="http://schemas.microsoft.com/office/drawing/2014/main" id="{D2500FCE-7905-45BE-A9DB-D06EE4EB1C35}"/>
            </a:ext>
          </a:extLst>
        </xdr:cNvPr>
        <xdr:cNvSpPr/>
      </xdr:nvSpPr>
      <xdr:spPr>
        <a:xfrm>
          <a:off x="15430500" y="133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24764</xdr:rowOff>
    </xdr:from>
    <xdr:to>
      <xdr:col>85</xdr:col>
      <xdr:colOff>127000</xdr:colOff>
      <xdr:row>78</xdr:row>
      <xdr:rowOff>62864</xdr:rowOff>
    </xdr:to>
    <xdr:cxnSp macro="">
      <xdr:nvCxnSpPr>
        <xdr:cNvPr id="670" name="直線コネクタ 669">
          <a:extLst>
            <a:ext uri="{FF2B5EF4-FFF2-40B4-BE49-F238E27FC236}">
              <a16:creationId xmlns:a16="http://schemas.microsoft.com/office/drawing/2014/main" id="{035E1A55-DF23-49B3-841C-F939B2684598}"/>
            </a:ext>
          </a:extLst>
        </xdr:cNvPr>
        <xdr:cNvCxnSpPr/>
      </xdr:nvCxnSpPr>
      <xdr:spPr>
        <a:xfrm>
          <a:off x="15481300" y="133978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107314</xdr:rowOff>
    </xdr:from>
    <xdr:to>
      <xdr:col>76</xdr:col>
      <xdr:colOff>165100</xdr:colOff>
      <xdr:row>78</xdr:row>
      <xdr:rowOff>37464</xdr:rowOff>
    </xdr:to>
    <xdr:sp macro="" textlink="">
      <xdr:nvSpPr>
        <xdr:cNvPr id="671" name="楕円 670">
          <a:extLst>
            <a:ext uri="{FF2B5EF4-FFF2-40B4-BE49-F238E27FC236}">
              <a16:creationId xmlns:a16="http://schemas.microsoft.com/office/drawing/2014/main" id="{A384968B-98DA-45FD-9899-95E75E6A18D8}"/>
            </a:ext>
          </a:extLst>
        </xdr:cNvPr>
        <xdr:cNvSpPr/>
      </xdr:nvSpPr>
      <xdr:spPr>
        <a:xfrm>
          <a:off x="14541500" y="1330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158114</xdr:rowOff>
    </xdr:from>
    <xdr:to>
      <xdr:col>81</xdr:col>
      <xdr:colOff>50800</xdr:colOff>
      <xdr:row>78</xdr:row>
      <xdr:rowOff>24764</xdr:rowOff>
    </xdr:to>
    <xdr:cxnSp macro="">
      <xdr:nvCxnSpPr>
        <xdr:cNvPr id="672" name="直線コネクタ 671">
          <a:extLst>
            <a:ext uri="{FF2B5EF4-FFF2-40B4-BE49-F238E27FC236}">
              <a16:creationId xmlns:a16="http://schemas.microsoft.com/office/drawing/2014/main" id="{FD1C143E-3395-4FE0-8186-D54D2D4B6863}"/>
            </a:ext>
          </a:extLst>
        </xdr:cNvPr>
        <xdr:cNvCxnSpPr/>
      </xdr:nvCxnSpPr>
      <xdr:spPr>
        <a:xfrm>
          <a:off x="14592300" y="133597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67311</xdr:rowOff>
    </xdr:from>
    <xdr:to>
      <xdr:col>72</xdr:col>
      <xdr:colOff>38100</xdr:colOff>
      <xdr:row>77</xdr:row>
      <xdr:rowOff>168911</xdr:rowOff>
    </xdr:to>
    <xdr:sp macro="" textlink="">
      <xdr:nvSpPr>
        <xdr:cNvPr id="673" name="楕円 672">
          <a:extLst>
            <a:ext uri="{FF2B5EF4-FFF2-40B4-BE49-F238E27FC236}">
              <a16:creationId xmlns:a16="http://schemas.microsoft.com/office/drawing/2014/main" id="{7754425E-4B7A-431E-9CB0-6F3DA88BB8EC}"/>
            </a:ext>
          </a:extLst>
        </xdr:cNvPr>
        <xdr:cNvSpPr/>
      </xdr:nvSpPr>
      <xdr:spPr>
        <a:xfrm>
          <a:off x="13652500" y="1326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118111</xdr:rowOff>
    </xdr:from>
    <xdr:to>
      <xdr:col>76</xdr:col>
      <xdr:colOff>114300</xdr:colOff>
      <xdr:row>77</xdr:row>
      <xdr:rowOff>158114</xdr:rowOff>
    </xdr:to>
    <xdr:cxnSp macro="">
      <xdr:nvCxnSpPr>
        <xdr:cNvPr id="674" name="直線コネクタ 673">
          <a:extLst>
            <a:ext uri="{FF2B5EF4-FFF2-40B4-BE49-F238E27FC236}">
              <a16:creationId xmlns:a16="http://schemas.microsoft.com/office/drawing/2014/main" id="{AA38C36F-0656-4708-B0FC-068F5A6DB49D}"/>
            </a:ext>
          </a:extLst>
        </xdr:cNvPr>
        <xdr:cNvCxnSpPr/>
      </xdr:nvCxnSpPr>
      <xdr:spPr>
        <a:xfrm>
          <a:off x="13703300" y="133197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33020</xdr:rowOff>
    </xdr:from>
    <xdr:to>
      <xdr:col>67</xdr:col>
      <xdr:colOff>101600</xdr:colOff>
      <xdr:row>77</xdr:row>
      <xdr:rowOff>134620</xdr:rowOff>
    </xdr:to>
    <xdr:sp macro="" textlink="">
      <xdr:nvSpPr>
        <xdr:cNvPr id="675" name="楕円 674">
          <a:extLst>
            <a:ext uri="{FF2B5EF4-FFF2-40B4-BE49-F238E27FC236}">
              <a16:creationId xmlns:a16="http://schemas.microsoft.com/office/drawing/2014/main" id="{12FABF31-3D4D-48AE-9ED4-DBD05C15C5D5}"/>
            </a:ext>
          </a:extLst>
        </xdr:cNvPr>
        <xdr:cNvSpPr/>
      </xdr:nvSpPr>
      <xdr:spPr>
        <a:xfrm>
          <a:off x="12763500" y="132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83820</xdr:rowOff>
    </xdr:from>
    <xdr:to>
      <xdr:col>71</xdr:col>
      <xdr:colOff>177800</xdr:colOff>
      <xdr:row>77</xdr:row>
      <xdr:rowOff>118111</xdr:rowOff>
    </xdr:to>
    <xdr:cxnSp macro="">
      <xdr:nvCxnSpPr>
        <xdr:cNvPr id="676" name="直線コネクタ 675">
          <a:extLst>
            <a:ext uri="{FF2B5EF4-FFF2-40B4-BE49-F238E27FC236}">
              <a16:creationId xmlns:a16="http://schemas.microsoft.com/office/drawing/2014/main" id="{3EA8303D-96C1-4CEB-9641-52736F5DDC7C}"/>
            </a:ext>
          </a:extLst>
        </xdr:cNvPr>
        <xdr:cNvCxnSpPr/>
      </xdr:nvCxnSpPr>
      <xdr:spPr>
        <a:xfrm>
          <a:off x="12814300" y="132854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7" name="n_1aveValue【消防施設】&#10;有形固定資産減価償却率">
          <a:extLst>
            <a:ext uri="{FF2B5EF4-FFF2-40B4-BE49-F238E27FC236}">
              <a16:creationId xmlns:a16="http://schemas.microsoft.com/office/drawing/2014/main" id="{45C1255F-AAA8-4848-8091-AA4543C463AE}"/>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678" name="n_2aveValue【消防施設】&#10;有形固定資産減価償却率">
          <a:extLst>
            <a:ext uri="{FF2B5EF4-FFF2-40B4-BE49-F238E27FC236}">
              <a16:creationId xmlns:a16="http://schemas.microsoft.com/office/drawing/2014/main" id="{DA483D36-3E4D-4DD2-AE9F-A91B98C2506E}"/>
            </a:ext>
          </a:extLst>
        </xdr:cNvPr>
        <xdr:cNvSpPr txBox="1"/>
      </xdr:nvSpPr>
      <xdr:spPr>
        <a:xfrm>
          <a:off x="14389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679" name="n_3aveValue【消防施設】&#10;有形固定資産減価償却率">
          <a:extLst>
            <a:ext uri="{FF2B5EF4-FFF2-40B4-BE49-F238E27FC236}">
              <a16:creationId xmlns:a16="http://schemas.microsoft.com/office/drawing/2014/main" id="{B6C6A587-4447-46C4-A9F6-27281DFCE726}"/>
            </a:ext>
          </a:extLst>
        </xdr:cNvPr>
        <xdr:cNvSpPr txBox="1"/>
      </xdr:nvSpPr>
      <xdr:spPr>
        <a:xfrm>
          <a:off x="13500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80" name="n_4aveValue【消防施設】&#10;有形固定資産減価償却率">
          <a:extLst>
            <a:ext uri="{FF2B5EF4-FFF2-40B4-BE49-F238E27FC236}">
              <a16:creationId xmlns:a16="http://schemas.microsoft.com/office/drawing/2014/main" id="{75CCFEBD-C45E-4F32-8BAD-0C0EF58CAD5E}"/>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92091</xdr:rowOff>
    </xdr:from>
    <xdr:ext cx="405111" cy="259045"/>
    <xdr:sp macro="" textlink="">
      <xdr:nvSpPr>
        <xdr:cNvPr id="681" name="n_1mainValue【消防施設】&#10;有形固定資産減価償却率">
          <a:extLst>
            <a:ext uri="{FF2B5EF4-FFF2-40B4-BE49-F238E27FC236}">
              <a16:creationId xmlns:a16="http://schemas.microsoft.com/office/drawing/2014/main" id="{3E1C0009-D60A-4205-93F8-347609088FD8}"/>
            </a:ext>
          </a:extLst>
        </xdr:cNvPr>
        <xdr:cNvSpPr txBox="1"/>
      </xdr:nvSpPr>
      <xdr:spPr>
        <a:xfrm>
          <a:off x="15266044" y="1312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53991</xdr:rowOff>
    </xdr:from>
    <xdr:ext cx="405111" cy="259045"/>
    <xdr:sp macro="" textlink="">
      <xdr:nvSpPr>
        <xdr:cNvPr id="682" name="n_2mainValue【消防施設】&#10;有形固定資産減価償却率">
          <a:extLst>
            <a:ext uri="{FF2B5EF4-FFF2-40B4-BE49-F238E27FC236}">
              <a16:creationId xmlns:a16="http://schemas.microsoft.com/office/drawing/2014/main" id="{A78B4B6D-50F3-4ABF-A70D-60A2F00636BA}"/>
            </a:ext>
          </a:extLst>
        </xdr:cNvPr>
        <xdr:cNvSpPr txBox="1"/>
      </xdr:nvSpPr>
      <xdr:spPr>
        <a:xfrm>
          <a:off x="14389744" y="1308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13988</xdr:rowOff>
    </xdr:from>
    <xdr:ext cx="405111" cy="259045"/>
    <xdr:sp macro="" textlink="">
      <xdr:nvSpPr>
        <xdr:cNvPr id="683" name="n_3mainValue【消防施設】&#10;有形固定資産減価償却率">
          <a:extLst>
            <a:ext uri="{FF2B5EF4-FFF2-40B4-BE49-F238E27FC236}">
              <a16:creationId xmlns:a16="http://schemas.microsoft.com/office/drawing/2014/main" id="{5DB3F1FD-C941-4973-BA84-1BF6CBF6D824}"/>
            </a:ext>
          </a:extLst>
        </xdr:cNvPr>
        <xdr:cNvSpPr txBox="1"/>
      </xdr:nvSpPr>
      <xdr:spPr>
        <a:xfrm>
          <a:off x="13500744" y="1304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151147</xdr:rowOff>
    </xdr:from>
    <xdr:ext cx="405111" cy="259045"/>
    <xdr:sp macro="" textlink="">
      <xdr:nvSpPr>
        <xdr:cNvPr id="684" name="n_4mainValue【消防施設】&#10;有形固定資産減価償却率">
          <a:extLst>
            <a:ext uri="{FF2B5EF4-FFF2-40B4-BE49-F238E27FC236}">
              <a16:creationId xmlns:a16="http://schemas.microsoft.com/office/drawing/2014/main" id="{E347CBAC-85DD-488F-97D3-D5F27F70E96A}"/>
            </a:ext>
          </a:extLst>
        </xdr:cNvPr>
        <xdr:cNvSpPr txBox="1"/>
      </xdr:nvSpPr>
      <xdr:spPr>
        <a:xfrm>
          <a:off x="12611744" y="1300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3119DCDD-841B-4E81-B3EF-A98BF161642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260569C9-8689-4CCB-963D-5F545691200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8DB57807-B16B-4937-B0C5-A2CA052BDC7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2228CC50-7A4E-4A65-AED8-143D1141C3A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E2E6AE4A-3CD3-4F3F-8EEE-37C53BC52EC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B9009469-ADBE-41B2-95FB-763DF9E46EB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BACD077B-B700-471B-8DF8-EE478BC6028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E6097DC3-AF65-4390-BA07-A8BC3484233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C7C59F0F-17E9-46D1-B2C6-0ED0332F3FA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DCA2B418-EB56-46FE-98C8-42376DBA864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3114CE8E-9AE1-4DD9-96AA-CE4050C0F2C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50C91533-D767-4AB1-AA53-F8348FBDC27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B7340D8B-C427-4D63-9C3C-9808DF9327E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B5C59278-C02F-4BE4-BA32-F8A82A14D05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433AECD2-4757-457E-8847-78372602981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A09B821F-BB83-42B0-92F9-AF28D40C4A0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2936052A-AA0C-476F-A7FB-82B6609B2A5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4500E4C3-102C-433E-B016-D1FE77981F4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726BD96C-F5FF-46AF-B103-E3AB3A9ECCF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32410081-DF39-4194-BC7F-8925F91E29C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374C704-9AA5-43AA-AFA0-EA6F2749EAD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55B76995-750B-4478-A818-14B01F1E877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DB928FD9-A1C4-4D62-867A-3DE48F6A778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8" name="直線コネクタ 707">
          <a:extLst>
            <a:ext uri="{FF2B5EF4-FFF2-40B4-BE49-F238E27FC236}">
              <a16:creationId xmlns:a16="http://schemas.microsoft.com/office/drawing/2014/main" id="{DF052466-8328-4B44-8AF7-7228BC810FEA}"/>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9" name="【消防施設】&#10;一人当たり面積最小値テキスト">
          <a:extLst>
            <a:ext uri="{FF2B5EF4-FFF2-40B4-BE49-F238E27FC236}">
              <a16:creationId xmlns:a16="http://schemas.microsoft.com/office/drawing/2014/main" id="{D75F1F1D-1D95-45A9-8A88-7452BA5BDF26}"/>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10" name="直線コネクタ 709">
          <a:extLst>
            <a:ext uri="{FF2B5EF4-FFF2-40B4-BE49-F238E27FC236}">
              <a16:creationId xmlns:a16="http://schemas.microsoft.com/office/drawing/2014/main" id="{5F5ACE35-5AD4-4A67-9A36-EC3E49AE1F4F}"/>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11" name="【消防施設】&#10;一人当たり面積最大値テキスト">
          <a:extLst>
            <a:ext uri="{FF2B5EF4-FFF2-40B4-BE49-F238E27FC236}">
              <a16:creationId xmlns:a16="http://schemas.microsoft.com/office/drawing/2014/main" id="{89F4B6CC-A45C-4E2C-B00C-2A779FDC93F0}"/>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12" name="直線コネクタ 711">
          <a:extLst>
            <a:ext uri="{FF2B5EF4-FFF2-40B4-BE49-F238E27FC236}">
              <a16:creationId xmlns:a16="http://schemas.microsoft.com/office/drawing/2014/main" id="{8E73DB45-6D30-4DB0-96EC-720FF8661A4A}"/>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713" name="【消防施設】&#10;一人当たり面積平均値テキスト">
          <a:extLst>
            <a:ext uri="{FF2B5EF4-FFF2-40B4-BE49-F238E27FC236}">
              <a16:creationId xmlns:a16="http://schemas.microsoft.com/office/drawing/2014/main" id="{E98327E2-F9B9-4201-8630-4332F76AEDB9}"/>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4" name="フローチャート: 判断 713">
          <a:extLst>
            <a:ext uri="{FF2B5EF4-FFF2-40B4-BE49-F238E27FC236}">
              <a16:creationId xmlns:a16="http://schemas.microsoft.com/office/drawing/2014/main" id="{7A7FD5C3-0CEB-4F2F-9182-53C98CE8ABB8}"/>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5" name="フローチャート: 判断 714">
          <a:extLst>
            <a:ext uri="{FF2B5EF4-FFF2-40B4-BE49-F238E27FC236}">
              <a16:creationId xmlns:a16="http://schemas.microsoft.com/office/drawing/2014/main" id="{6BA99CF5-F7A6-450D-AD11-F1557CB5002F}"/>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6" name="フローチャート: 判断 715">
          <a:extLst>
            <a:ext uri="{FF2B5EF4-FFF2-40B4-BE49-F238E27FC236}">
              <a16:creationId xmlns:a16="http://schemas.microsoft.com/office/drawing/2014/main" id="{0840BAD5-1AE2-42F9-AFFD-A59B0E5D0E5A}"/>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7" name="フローチャート: 判断 716">
          <a:extLst>
            <a:ext uri="{FF2B5EF4-FFF2-40B4-BE49-F238E27FC236}">
              <a16:creationId xmlns:a16="http://schemas.microsoft.com/office/drawing/2014/main" id="{7151DAE5-C0BF-4DA1-9355-6CB62093C228}"/>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18" name="フローチャート: 判断 717">
          <a:extLst>
            <a:ext uri="{FF2B5EF4-FFF2-40B4-BE49-F238E27FC236}">
              <a16:creationId xmlns:a16="http://schemas.microsoft.com/office/drawing/2014/main" id="{DAB0AAE2-36BE-40AE-9D55-DBEA634C7B7B}"/>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AE10DC1-0B39-48F8-BBDE-1FAD370AF9E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57E90AC-BA51-40CF-A932-D26E7045D78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AF6C3E4-E661-4181-84C7-F967D0336AF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07EE714-76D6-4BAE-B814-679F665894E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BBBA40C-CED5-4CA0-84B6-399A527F8B2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99695</xdr:rowOff>
    </xdr:from>
    <xdr:to>
      <xdr:col>116</xdr:col>
      <xdr:colOff>114300</xdr:colOff>
      <xdr:row>85</xdr:row>
      <xdr:rowOff>29845</xdr:rowOff>
    </xdr:to>
    <xdr:sp macro="" textlink="">
      <xdr:nvSpPr>
        <xdr:cNvPr id="724" name="楕円 723">
          <a:extLst>
            <a:ext uri="{FF2B5EF4-FFF2-40B4-BE49-F238E27FC236}">
              <a16:creationId xmlns:a16="http://schemas.microsoft.com/office/drawing/2014/main" id="{4BF54329-79E6-44EA-A7FA-C71E3A07B403}"/>
            </a:ext>
          </a:extLst>
        </xdr:cNvPr>
        <xdr:cNvSpPr/>
      </xdr:nvSpPr>
      <xdr:spPr>
        <a:xfrm>
          <a:off x="221107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122572</xdr:rowOff>
    </xdr:from>
    <xdr:ext cx="469744" cy="259045"/>
    <xdr:sp macro="" textlink="">
      <xdr:nvSpPr>
        <xdr:cNvPr id="725" name="【消防施設】&#10;一人当たり面積該当値テキスト">
          <a:extLst>
            <a:ext uri="{FF2B5EF4-FFF2-40B4-BE49-F238E27FC236}">
              <a16:creationId xmlns:a16="http://schemas.microsoft.com/office/drawing/2014/main" id="{EFC75DE8-56CD-4F5F-928A-331659375F85}"/>
            </a:ext>
          </a:extLst>
        </xdr:cNvPr>
        <xdr:cNvSpPr txBox="1"/>
      </xdr:nvSpPr>
      <xdr:spPr>
        <a:xfrm>
          <a:off x="22199600" y="1435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26" name="楕円 725">
          <a:extLst>
            <a:ext uri="{FF2B5EF4-FFF2-40B4-BE49-F238E27FC236}">
              <a16:creationId xmlns:a16="http://schemas.microsoft.com/office/drawing/2014/main" id="{35EC1A4A-5948-43E6-BC1A-1BA659E7FBB1}"/>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150495</xdr:rowOff>
    </xdr:from>
    <xdr:to>
      <xdr:col>116</xdr:col>
      <xdr:colOff>63500</xdr:colOff>
      <xdr:row>84</xdr:row>
      <xdr:rowOff>152400</xdr:rowOff>
    </xdr:to>
    <xdr:cxnSp macro="">
      <xdr:nvCxnSpPr>
        <xdr:cNvPr id="727" name="直線コネクタ 726">
          <a:extLst>
            <a:ext uri="{FF2B5EF4-FFF2-40B4-BE49-F238E27FC236}">
              <a16:creationId xmlns:a16="http://schemas.microsoft.com/office/drawing/2014/main" id="{69E189DC-0D1D-4A37-841C-253CBDD9079E}"/>
            </a:ext>
          </a:extLst>
        </xdr:cNvPr>
        <xdr:cNvCxnSpPr/>
      </xdr:nvCxnSpPr>
      <xdr:spPr>
        <a:xfrm flipV="1">
          <a:off x="21323300" y="145522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105411</xdr:rowOff>
    </xdr:from>
    <xdr:to>
      <xdr:col>107</xdr:col>
      <xdr:colOff>101600</xdr:colOff>
      <xdr:row>85</xdr:row>
      <xdr:rowOff>35561</xdr:rowOff>
    </xdr:to>
    <xdr:sp macro="" textlink="">
      <xdr:nvSpPr>
        <xdr:cNvPr id="728" name="楕円 727">
          <a:extLst>
            <a:ext uri="{FF2B5EF4-FFF2-40B4-BE49-F238E27FC236}">
              <a16:creationId xmlns:a16="http://schemas.microsoft.com/office/drawing/2014/main" id="{9E4784F3-12E7-4EE1-B8DB-6335230086F0}"/>
            </a:ext>
          </a:extLst>
        </xdr:cNvPr>
        <xdr:cNvSpPr/>
      </xdr:nvSpPr>
      <xdr:spPr>
        <a:xfrm>
          <a:off x="20383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156211</xdr:rowOff>
    </xdr:to>
    <xdr:cxnSp macro="">
      <xdr:nvCxnSpPr>
        <xdr:cNvPr id="729" name="直線コネクタ 728">
          <a:extLst>
            <a:ext uri="{FF2B5EF4-FFF2-40B4-BE49-F238E27FC236}">
              <a16:creationId xmlns:a16="http://schemas.microsoft.com/office/drawing/2014/main" id="{2EC154B1-609F-4D3B-82BB-D4B18DF4641A}"/>
            </a:ext>
          </a:extLst>
        </xdr:cNvPr>
        <xdr:cNvCxnSpPr/>
      </xdr:nvCxnSpPr>
      <xdr:spPr>
        <a:xfrm flipV="1">
          <a:off x="20434300" y="145542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109220</xdr:rowOff>
    </xdr:from>
    <xdr:to>
      <xdr:col>102</xdr:col>
      <xdr:colOff>165100</xdr:colOff>
      <xdr:row>85</xdr:row>
      <xdr:rowOff>39370</xdr:rowOff>
    </xdr:to>
    <xdr:sp macro="" textlink="">
      <xdr:nvSpPr>
        <xdr:cNvPr id="730" name="楕円 729">
          <a:extLst>
            <a:ext uri="{FF2B5EF4-FFF2-40B4-BE49-F238E27FC236}">
              <a16:creationId xmlns:a16="http://schemas.microsoft.com/office/drawing/2014/main" id="{AECD4313-1537-42E9-A7CA-8F979A0AE05E}"/>
            </a:ext>
          </a:extLst>
        </xdr:cNvPr>
        <xdr:cNvSpPr/>
      </xdr:nvSpPr>
      <xdr:spPr>
        <a:xfrm>
          <a:off x="19494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156211</xdr:rowOff>
    </xdr:from>
    <xdr:to>
      <xdr:col>107</xdr:col>
      <xdr:colOff>50800</xdr:colOff>
      <xdr:row>84</xdr:row>
      <xdr:rowOff>160020</xdr:rowOff>
    </xdr:to>
    <xdr:cxnSp macro="">
      <xdr:nvCxnSpPr>
        <xdr:cNvPr id="731" name="直線コネクタ 730">
          <a:extLst>
            <a:ext uri="{FF2B5EF4-FFF2-40B4-BE49-F238E27FC236}">
              <a16:creationId xmlns:a16="http://schemas.microsoft.com/office/drawing/2014/main" id="{EC03621D-D3E5-4C98-84A9-8FD48D41EE35}"/>
            </a:ext>
          </a:extLst>
        </xdr:cNvPr>
        <xdr:cNvCxnSpPr/>
      </xdr:nvCxnSpPr>
      <xdr:spPr>
        <a:xfrm flipV="1">
          <a:off x="19545300" y="145580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113030</xdr:rowOff>
    </xdr:from>
    <xdr:to>
      <xdr:col>98</xdr:col>
      <xdr:colOff>38100</xdr:colOff>
      <xdr:row>85</xdr:row>
      <xdr:rowOff>43180</xdr:rowOff>
    </xdr:to>
    <xdr:sp macro="" textlink="">
      <xdr:nvSpPr>
        <xdr:cNvPr id="732" name="楕円 731">
          <a:extLst>
            <a:ext uri="{FF2B5EF4-FFF2-40B4-BE49-F238E27FC236}">
              <a16:creationId xmlns:a16="http://schemas.microsoft.com/office/drawing/2014/main" id="{DD8C4F8A-4AF0-4494-8FB9-5831D6DEABC4}"/>
            </a:ext>
          </a:extLst>
        </xdr:cNvPr>
        <xdr:cNvSpPr/>
      </xdr:nvSpPr>
      <xdr:spPr>
        <a:xfrm>
          <a:off x="18605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160020</xdr:rowOff>
    </xdr:from>
    <xdr:to>
      <xdr:col>102</xdr:col>
      <xdr:colOff>114300</xdr:colOff>
      <xdr:row>84</xdr:row>
      <xdr:rowOff>163830</xdr:rowOff>
    </xdr:to>
    <xdr:cxnSp macro="">
      <xdr:nvCxnSpPr>
        <xdr:cNvPr id="733" name="直線コネクタ 732">
          <a:extLst>
            <a:ext uri="{FF2B5EF4-FFF2-40B4-BE49-F238E27FC236}">
              <a16:creationId xmlns:a16="http://schemas.microsoft.com/office/drawing/2014/main" id="{56990E67-A2A2-4C82-8CC5-ADFB89BA1525}"/>
            </a:ext>
          </a:extLst>
        </xdr:cNvPr>
        <xdr:cNvCxnSpPr/>
      </xdr:nvCxnSpPr>
      <xdr:spPr>
        <a:xfrm flipV="1">
          <a:off x="18656300" y="1456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734" name="n_1aveValue【消防施設】&#10;一人当たり面積">
          <a:extLst>
            <a:ext uri="{FF2B5EF4-FFF2-40B4-BE49-F238E27FC236}">
              <a16:creationId xmlns:a16="http://schemas.microsoft.com/office/drawing/2014/main" id="{768A967B-B873-4301-978C-865BE78CADAB}"/>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735" name="n_2aveValue【消防施設】&#10;一人当たり面積">
          <a:extLst>
            <a:ext uri="{FF2B5EF4-FFF2-40B4-BE49-F238E27FC236}">
              <a16:creationId xmlns:a16="http://schemas.microsoft.com/office/drawing/2014/main" id="{B426D868-3DA4-421B-A51D-58A364144DCF}"/>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736" name="n_3aveValue【消防施設】&#10;一人当たり面積">
          <a:extLst>
            <a:ext uri="{FF2B5EF4-FFF2-40B4-BE49-F238E27FC236}">
              <a16:creationId xmlns:a16="http://schemas.microsoft.com/office/drawing/2014/main" id="{9548F36A-40BA-428E-9939-EA730AE0F0E6}"/>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737" name="n_4aveValue【消防施設】&#10;一人当たり面積">
          <a:extLst>
            <a:ext uri="{FF2B5EF4-FFF2-40B4-BE49-F238E27FC236}">
              <a16:creationId xmlns:a16="http://schemas.microsoft.com/office/drawing/2014/main" id="{22C64805-4058-4D6D-9FE1-E34BF85CB721}"/>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48277</xdr:rowOff>
    </xdr:from>
    <xdr:ext cx="469744" cy="259045"/>
    <xdr:sp macro="" textlink="">
      <xdr:nvSpPr>
        <xdr:cNvPr id="738" name="n_1mainValue【消防施設】&#10;一人当たり面積">
          <a:extLst>
            <a:ext uri="{FF2B5EF4-FFF2-40B4-BE49-F238E27FC236}">
              <a16:creationId xmlns:a16="http://schemas.microsoft.com/office/drawing/2014/main" id="{11FBDE45-9163-4A65-BA24-63BB44726718}"/>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52088</xdr:rowOff>
    </xdr:from>
    <xdr:ext cx="469744" cy="259045"/>
    <xdr:sp macro="" textlink="">
      <xdr:nvSpPr>
        <xdr:cNvPr id="739" name="n_2mainValue【消防施設】&#10;一人当たり面積">
          <a:extLst>
            <a:ext uri="{FF2B5EF4-FFF2-40B4-BE49-F238E27FC236}">
              <a16:creationId xmlns:a16="http://schemas.microsoft.com/office/drawing/2014/main" id="{61EAA09A-15E9-4034-997C-D2A9F1D21DA6}"/>
            </a:ext>
          </a:extLst>
        </xdr:cNvPr>
        <xdr:cNvSpPr txBox="1"/>
      </xdr:nvSpPr>
      <xdr:spPr>
        <a:xfrm>
          <a:off x="20199427" y="1428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55897</xdr:rowOff>
    </xdr:from>
    <xdr:ext cx="469744" cy="259045"/>
    <xdr:sp macro="" textlink="">
      <xdr:nvSpPr>
        <xdr:cNvPr id="740" name="n_3mainValue【消防施設】&#10;一人当たり面積">
          <a:extLst>
            <a:ext uri="{FF2B5EF4-FFF2-40B4-BE49-F238E27FC236}">
              <a16:creationId xmlns:a16="http://schemas.microsoft.com/office/drawing/2014/main" id="{41F6D07F-09AC-4E78-B59C-6105E0250BC1}"/>
            </a:ext>
          </a:extLst>
        </xdr:cNvPr>
        <xdr:cNvSpPr txBox="1"/>
      </xdr:nvSpPr>
      <xdr:spPr>
        <a:xfrm>
          <a:off x="19310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59707</xdr:rowOff>
    </xdr:from>
    <xdr:ext cx="469744" cy="259045"/>
    <xdr:sp macro="" textlink="">
      <xdr:nvSpPr>
        <xdr:cNvPr id="741" name="n_4mainValue【消防施設】&#10;一人当たり面積">
          <a:extLst>
            <a:ext uri="{FF2B5EF4-FFF2-40B4-BE49-F238E27FC236}">
              <a16:creationId xmlns:a16="http://schemas.microsoft.com/office/drawing/2014/main" id="{ADC7A9CA-3B29-4933-BE87-30F07872D48B}"/>
            </a:ext>
          </a:extLst>
        </xdr:cNvPr>
        <xdr:cNvSpPr txBox="1"/>
      </xdr:nvSpPr>
      <xdr:spPr>
        <a:xfrm>
          <a:off x="184214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77E7012-63C7-4BD1-B04E-7AA5D46635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3B732F45-B346-40DC-842D-3D0D39206A8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4C2D55F2-499C-4B9A-8AB4-EC15B2248D0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18AAC2E7-E317-4216-A15D-47515AE3C1E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D4042B18-D524-43D7-9A19-7E6423E4C40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8BCD8BE6-AA23-4DEA-92C3-FF82686E224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20D55BF8-5962-4B21-BA38-285D47357B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C3F35CE9-9908-4518-A100-7E53AB78948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3BED9AF2-77BA-408B-BB8C-6B971E1C0F3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B9B8B177-5F59-41B2-8BC9-EA1F8325986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A64F9E87-6988-469C-8D02-8EE24D2B8D0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659A844B-234E-4E01-9A26-567133551B3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C4F611E2-5267-4324-8170-D26996CAFC7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2F6D2472-8D12-4C6A-9F84-DB0003C9C36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5788F239-1227-418E-A8A4-665EB44D478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6882F590-28C9-4278-8FEE-85AE0E13935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12D9922B-2AAA-4604-9144-1813D12286E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72D8EB8E-C3FB-449B-A787-932894ED324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2C2413DB-2A2F-442D-9480-7EEFB1DFD5C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C03ABD11-4835-4C83-9546-4B0AADC8F12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928EB26A-1361-4F66-A1E3-63F8185B814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8EB14DFA-2C00-45AE-B32D-E6F39C8335E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F3B77017-1755-40E3-96CF-115FFBA2E1E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AF128179-0CFE-473A-8F51-652E3EF6BA8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C8670459-54DB-451F-AA03-8D17546B937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7" name="直線コネクタ 766">
          <a:extLst>
            <a:ext uri="{FF2B5EF4-FFF2-40B4-BE49-F238E27FC236}">
              <a16:creationId xmlns:a16="http://schemas.microsoft.com/office/drawing/2014/main" id="{A788BAD7-AE57-4D71-AAEA-0DC6D87D5778}"/>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8" name="【庁舎】&#10;有形固定資産減価償却率最小値テキスト">
          <a:extLst>
            <a:ext uri="{FF2B5EF4-FFF2-40B4-BE49-F238E27FC236}">
              <a16:creationId xmlns:a16="http://schemas.microsoft.com/office/drawing/2014/main" id="{31A604BF-4542-4876-B520-2FF0BF1F848F}"/>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9" name="直線コネクタ 768">
          <a:extLst>
            <a:ext uri="{FF2B5EF4-FFF2-40B4-BE49-F238E27FC236}">
              <a16:creationId xmlns:a16="http://schemas.microsoft.com/office/drawing/2014/main" id="{9CB7B52B-301B-4D1E-A4EC-21DCEA38AFBF}"/>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70" name="【庁舎】&#10;有形固定資産減価償却率最大値テキスト">
          <a:extLst>
            <a:ext uri="{FF2B5EF4-FFF2-40B4-BE49-F238E27FC236}">
              <a16:creationId xmlns:a16="http://schemas.microsoft.com/office/drawing/2014/main" id="{2C91C2A8-9B2E-40B5-B447-C3674B103387}"/>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71" name="直線コネクタ 770">
          <a:extLst>
            <a:ext uri="{FF2B5EF4-FFF2-40B4-BE49-F238E27FC236}">
              <a16:creationId xmlns:a16="http://schemas.microsoft.com/office/drawing/2014/main" id="{B4363FD1-9D6E-4D1D-9EA0-596580EE198A}"/>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72" name="【庁舎】&#10;有形固定資産減価償却率平均値テキスト">
          <a:extLst>
            <a:ext uri="{FF2B5EF4-FFF2-40B4-BE49-F238E27FC236}">
              <a16:creationId xmlns:a16="http://schemas.microsoft.com/office/drawing/2014/main" id="{5DCA37A7-BA5F-4D02-AE81-55BC164D22FE}"/>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73" name="フローチャート: 判断 772">
          <a:extLst>
            <a:ext uri="{FF2B5EF4-FFF2-40B4-BE49-F238E27FC236}">
              <a16:creationId xmlns:a16="http://schemas.microsoft.com/office/drawing/2014/main" id="{D19C09AB-E0F3-4F44-9D28-9F107B7585AD}"/>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4" name="フローチャート: 判断 773">
          <a:extLst>
            <a:ext uri="{FF2B5EF4-FFF2-40B4-BE49-F238E27FC236}">
              <a16:creationId xmlns:a16="http://schemas.microsoft.com/office/drawing/2014/main" id="{BEEC8FD2-704B-47CD-A7A2-E9A24A02E19E}"/>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5" name="フローチャート: 判断 774">
          <a:extLst>
            <a:ext uri="{FF2B5EF4-FFF2-40B4-BE49-F238E27FC236}">
              <a16:creationId xmlns:a16="http://schemas.microsoft.com/office/drawing/2014/main" id="{891C6306-8DA0-45E6-A5FE-B1F45BF4C8BB}"/>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6" name="フローチャート: 判断 775">
          <a:extLst>
            <a:ext uri="{FF2B5EF4-FFF2-40B4-BE49-F238E27FC236}">
              <a16:creationId xmlns:a16="http://schemas.microsoft.com/office/drawing/2014/main" id="{364F0FCE-9794-4039-9A0C-67ACBA989B6C}"/>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7" name="フローチャート: 判断 776">
          <a:extLst>
            <a:ext uri="{FF2B5EF4-FFF2-40B4-BE49-F238E27FC236}">
              <a16:creationId xmlns:a16="http://schemas.microsoft.com/office/drawing/2014/main" id="{BF0408F5-E93B-43BD-8064-67ED783845E4}"/>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1D63201-15A9-4666-A109-E1CD64CCE1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BE8FF637-6FDB-4C16-98F5-ADCAD8DC9F8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95DAB83-D393-46C1-8153-1C56630BB5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E0AF1103-618F-4898-AA23-F4AE8B2340D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F43396E-99BD-400C-9F66-C2CFB06573D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116839</xdr:rowOff>
    </xdr:from>
    <xdr:to>
      <xdr:col>85</xdr:col>
      <xdr:colOff>177800</xdr:colOff>
      <xdr:row>101</xdr:row>
      <xdr:rowOff>46989</xdr:rowOff>
    </xdr:to>
    <xdr:sp macro="" textlink="">
      <xdr:nvSpPr>
        <xdr:cNvPr id="783" name="楕円 782">
          <a:extLst>
            <a:ext uri="{FF2B5EF4-FFF2-40B4-BE49-F238E27FC236}">
              <a16:creationId xmlns:a16="http://schemas.microsoft.com/office/drawing/2014/main" id="{2B184DEE-AA1B-4A77-9ED2-0F8AA6290F58}"/>
            </a:ext>
          </a:extLst>
        </xdr:cNvPr>
        <xdr:cNvSpPr/>
      </xdr:nvSpPr>
      <xdr:spPr>
        <a:xfrm>
          <a:off x="162687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31766</xdr:rowOff>
    </xdr:from>
    <xdr:ext cx="405111" cy="259045"/>
    <xdr:sp macro="" textlink="">
      <xdr:nvSpPr>
        <xdr:cNvPr id="784" name="【庁舎】&#10;有形固定資産減価償却率該当値テキスト">
          <a:extLst>
            <a:ext uri="{FF2B5EF4-FFF2-40B4-BE49-F238E27FC236}">
              <a16:creationId xmlns:a16="http://schemas.microsoft.com/office/drawing/2014/main" id="{C09F74D1-8B0A-43CA-8681-BC88067DB624}"/>
            </a:ext>
          </a:extLst>
        </xdr:cNvPr>
        <xdr:cNvSpPr txBox="1"/>
      </xdr:nvSpPr>
      <xdr:spPr>
        <a:xfrm>
          <a:off x="16357600" y="1717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48261</xdr:rowOff>
    </xdr:from>
    <xdr:to>
      <xdr:col>81</xdr:col>
      <xdr:colOff>101600</xdr:colOff>
      <xdr:row>100</xdr:row>
      <xdr:rowOff>149861</xdr:rowOff>
    </xdr:to>
    <xdr:sp macro="" textlink="">
      <xdr:nvSpPr>
        <xdr:cNvPr id="785" name="楕円 784">
          <a:extLst>
            <a:ext uri="{FF2B5EF4-FFF2-40B4-BE49-F238E27FC236}">
              <a16:creationId xmlns:a16="http://schemas.microsoft.com/office/drawing/2014/main" id="{71F76CAA-618D-4893-879C-73B7818B0E1A}"/>
            </a:ext>
          </a:extLst>
        </xdr:cNvPr>
        <xdr:cNvSpPr/>
      </xdr:nvSpPr>
      <xdr:spPr>
        <a:xfrm>
          <a:off x="15430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99061</xdr:rowOff>
    </xdr:from>
    <xdr:to>
      <xdr:col>85</xdr:col>
      <xdr:colOff>127000</xdr:colOff>
      <xdr:row>100</xdr:row>
      <xdr:rowOff>167639</xdr:rowOff>
    </xdr:to>
    <xdr:cxnSp macro="">
      <xdr:nvCxnSpPr>
        <xdr:cNvPr id="786" name="直線コネクタ 785">
          <a:extLst>
            <a:ext uri="{FF2B5EF4-FFF2-40B4-BE49-F238E27FC236}">
              <a16:creationId xmlns:a16="http://schemas.microsoft.com/office/drawing/2014/main" id="{1A488CFA-A489-489B-A658-882C3EF2A1F3}"/>
            </a:ext>
          </a:extLst>
        </xdr:cNvPr>
        <xdr:cNvCxnSpPr/>
      </xdr:nvCxnSpPr>
      <xdr:spPr>
        <a:xfrm>
          <a:off x="15481300" y="172440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64588</xdr:rowOff>
    </xdr:from>
    <xdr:to>
      <xdr:col>76</xdr:col>
      <xdr:colOff>165100</xdr:colOff>
      <xdr:row>100</xdr:row>
      <xdr:rowOff>166188</xdr:rowOff>
    </xdr:to>
    <xdr:sp macro="" textlink="">
      <xdr:nvSpPr>
        <xdr:cNvPr id="787" name="楕円 786">
          <a:extLst>
            <a:ext uri="{FF2B5EF4-FFF2-40B4-BE49-F238E27FC236}">
              <a16:creationId xmlns:a16="http://schemas.microsoft.com/office/drawing/2014/main" id="{463FC33E-3F88-4FD8-BA58-03D2F9FA3E30}"/>
            </a:ext>
          </a:extLst>
        </xdr:cNvPr>
        <xdr:cNvSpPr/>
      </xdr:nvSpPr>
      <xdr:spPr>
        <a:xfrm>
          <a:off x="14541500" y="172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99061</xdr:rowOff>
    </xdr:from>
    <xdr:to>
      <xdr:col>81</xdr:col>
      <xdr:colOff>50800</xdr:colOff>
      <xdr:row>100</xdr:row>
      <xdr:rowOff>115388</xdr:rowOff>
    </xdr:to>
    <xdr:cxnSp macro="">
      <xdr:nvCxnSpPr>
        <xdr:cNvPr id="788" name="直線コネクタ 787">
          <a:extLst>
            <a:ext uri="{FF2B5EF4-FFF2-40B4-BE49-F238E27FC236}">
              <a16:creationId xmlns:a16="http://schemas.microsoft.com/office/drawing/2014/main" id="{5A2C7532-CEF0-47D0-84C4-FDE5EE2A80BE}"/>
            </a:ext>
          </a:extLst>
        </xdr:cNvPr>
        <xdr:cNvCxnSpPr/>
      </xdr:nvCxnSpPr>
      <xdr:spPr>
        <a:xfrm flipV="1">
          <a:off x="14592300" y="17244061"/>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4173</xdr:rowOff>
    </xdr:from>
    <xdr:to>
      <xdr:col>72</xdr:col>
      <xdr:colOff>38100</xdr:colOff>
      <xdr:row>108</xdr:row>
      <xdr:rowOff>105773</xdr:rowOff>
    </xdr:to>
    <xdr:sp macro="" textlink="">
      <xdr:nvSpPr>
        <xdr:cNvPr id="789" name="楕円 788">
          <a:extLst>
            <a:ext uri="{FF2B5EF4-FFF2-40B4-BE49-F238E27FC236}">
              <a16:creationId xmlns:a16="http://schemas.microsoft.com/office/drawing/2014/main" id="{74A82A94-2B0D-430C-9BDE-B700F1629A36}"/>
            </a:ext>
          </a:extLst>
        </xdr:cNvPr>
        <xdr:cNvSpPr/>
      </xdr:nvSpPr>
      <xdr:spPr>
        <a:xfrm>
          <a:off x="13652500" y="1852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115388</xdr:rowOff>
    </xdr:from>
    <xdr:to>
      <xdr:col>76</xdr:col>
      <xdr:colOff>114300</xdr:colOff>
      <xdr:row>108</xdr:row>
      <xdr:rowOff>54973</xdr:rowOff>
    </xdr:to>
    <xdr:cxnSp macro="">
      <xdr:nvCxnSpPr>
        <xdr:cNvPr id="790" name="直線コネクタ 789">
          <a:extLst>
            <a:ext uri="{FF2B5EF4-FFF2-40B4-BE49-F238E27FC236}">
              <a16:creationId xmlns:a16="http://schemas.microsoft.com/office/drawing/2014/main" id="{13178342-3967-4146-AEA5-D279C3F932ED}"/>
            </a:ext>
          </a:extLst>
        </xdr:cNvPr>
        <xdr:cNvCxnSpPr/>
      </xdr:nvCxnSpPr>
      <xdr:spPr>
        <a:xfrm flipV="1">
          <a:off x="13703300" y="17260388"/>
          <a:ext cx="889000" cy="131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12337</xdr:rowOff>
    </xdr:from>
    <xdr:to>
      <xdr:col>67</xdr:col>
      <xdr:colOff>101600</xdr:colOff>
      <xdr:row>108</xdr:row>
      <xdr:rowOff>113937</xdr:rowOff>
    </xdr:to>
    <xdr:sp macro="" textlink="">
      <xdr:nvSpPr>
        <xdr:cNvPr id="791" name="楕円 790">
          <a:extLst>
            <a:ext uri="{FF2B5EF4-FFF2-40B4-BE49-F238E27FC236}">
              <a16:creationId xmlns:a16="http://schemas.microsoft.com/office/drawing/2014/main" id="{9E6554DC-F5E3-4BDB-8DA3-63180E5A4A72}"/>
            </a:ext>
          </a:extLst>
        </xdr:cNvPr>
        <xdr:cNvSpPr/>
      </xdr:nvSpPr>
      <xdr:spPr>
        <a:xfrm>
          <a:off x="12763500" y="185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54973</xdr:rowOff>
    </xdr:from>
    <xdr:to>
      <xdr:col>71</xdr:col>
      <xdr:colOff>177800</xdr:colOff>
      <xdr:row>108</xdr:row>
      <xdr:rowOff>63137</xdr:rowOff>
    </xdr:to>
    <xdr:cxnSp macro="">
      <xdr:nvCxnSpPr>
        <xdr:cNvPr id="792" name="直線コネクタ 791">
          <a:extLst>
            <a:ext uri="{FF2B5EF4-FFF2-40B4-BE49-F238E27FC236}">
              <a16:creationId xmlns:a16="http://schemas.microsoft.com/office/drawing/2014/main" id="{665570FC-C72A-46BB-BC40-C8AFDB1264F1}"/>
            </a:ext>
          </a:extLst>
        </xdr:cNvPr>
        <xdr:cNvCxnSpPr/>
      </xdr:nvCxnSpPr>
      <xdr:spPr>
        <a:xfrm flipV="1">
          <a:off x="12814300" y="1857157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793" name="n_1aveValue【庁舎】&#10;有形固定資産減価償却率">
          <a:extLst>
            <a:ext uri="{FF2B5EF4-FFF2-40B4-BE49-F238E27FC236}">
              <a16:creationId xmlns:a16="http://schemas.microsoft.com/office/drawing/2014/main" id="{52B216C4-CC1C-4CA3-9A02-704FD80BE329}"/>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794" name="n_2aveValue【庁舎】&#10;有形固定資産減価償却率">
          <a:extLst>
            <a:ext uri="{FF2B5EF4-FFF2-40B4-BE49-F238E27FC236}">
              <a16:creationId xmlns:a16="http://schemas.microsoft.com/office/drawing/2014/main" id="{F643AC29-D0CC-4E16-ADC7-841B246F4926}"/>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795" name="n_3aveValue【庁舎】&#10;有形固定資産減価償却率">
          <a:extLst>
            <a:ext uri="{FF2B5EF4-FFF2-40B4-BE49-F238E27FC236}">
              <a16:creationId xmlns:a16="http://schemas.microsoft.com/office/drawing/2014/main" id="{6E0EF351-10AE-47C2-936D-3B0732855A59}"/>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6" name="n_4aveValue【庁舎】&#10;有形固定資産減価償却率">
          <a:extLst>
            <a:ext uri="{FF2B5EF4-FFF2-40B4-BE49-F238E27FC236}">
              <a16:creationId xmlns:a16="http://schemas.microsoft.com/office/drawing/2014/main" id="{E7C6FEC3-D52F-4D8A-A710-3DB4E7D7B33E}"/>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166388</xdr:rowOff>
    </xdr:from>
    <xdr:ext cx="340478" cy="259045"/>
    <xdr:sp macro="" textlink="">
      <xdr:nvSpPr>
        <xdr:cNvPr id="797" name="n_1mainValue【庁舎】&#10;有形固定資産減価償却率">
          <a:extLst>
            <a:ext uri="{FF2B5EF4-FFF2-40B4-BE49-F238E27FC236}">
              <a16:creationId xmlns:a16="http://schemas.microsoft.com/office/drawing/2014/main" id="{82B8CF2B-D184-4FF4-AB2A-F734D7990EF0}"/>
            </a:ext>
          </a:extLst>
        </xdr:cNvPr>
        <xdr:cNvSpPr txBox="1"/>
      </xdr:nvSpPr>
      <xdr:spPr>
        <a:xfrm>
          <a:off x="15298361" y="169684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11265</xdr:rowOff>
    </xdr:from>
    <xdr:ext cx="405111" cy="259045"/>
    <xdr:sp macro="" textlink="">
      <xdr:nvSpPr>
        <xdr:cNvPr id="798" name="n_2mainValue【庁舎】&#10;有形固定資産減価償却率">
          <a:extLst>
            <a:ext uri="{FF2B5EF4-FFF2-40B4-BE49-F238E27FC236}">
              <a16:creationId xmlns:a16="http://schemas.microsoft.com/office/drawing/2014/main" id="{9A2B1552-FEA9-4FE0-B40D-A34BD6E44165}"/>
            </a:ext>
          </a:extLst>
        </xdr:cNvPr>
        <xdr:cNvSpPr txBox="1"/>
      </xdr:nvSpPr>
      <xdr:spPr>
        <a:xfrm>
          <a:off x="14389744" y="1698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96900</xdr:rowOff>
    </xdr:from>
    <xdr:ext cx="405111" cy="259045"/>
    <xdr:sp macro="" textlink="">
      <xdr:nvSpPr>
        <xdr:cNvPr id="799" name="n_3mainValue【庁舎】&#10;有形固定資産減価償却率">
          <a:extLst>
            <a:ext uri="{FF2B5EF4-FFF2-40B4-BE49-F238E27FC236}">
              <a16:creationId xmlns:a16="http://schemas.microsoft.com/office/drawing/2014/main" id="{E5377006-76C6-40F1-AC4F-E6F866909C82}"/>
            </a:ext>
          </a:extLst>
        </xdr:cNvPr>
        <xdr:cNvSpPr txBox="1"/>
      </xdr:nvSpPr>
      <xdr:spPr>
        <a:xfrm>
          <a:off x="13500744" y="1861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105064</xdr:rowOff>
    </xdr:from>
    <xdr:ext cx="405111" cy="259045"/>
    <xdr:sp macro="" textlink="">
      <xdr:nvSpPr>
        <xdr:cNvPr id="800" name="n_4mainValue【庁舎】&#10;有形固定資産減価償却率">
          <a:extLst>
            <a:ext uri="{FF2B5EF4-FFF2-40B4-BE49-F238E27FC236}">
              <a16:creationId xmlns:a16="http://schemas.microsoft.com/office/drawing/2014/main" id="{7155418C-8F01-42FF-A988-7AEC87DFDBA7}"/>
            </a:ext>
          </a:extLst>
        </xdr:cNvPr>
        <xdr:cNvSpPr txBox="1"/>
      </xdr:nvSpPr>
      <xdr:spPr>
        <a:xfrm>
          <a:off x="12611744" y="1862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1ADC1654-4DD7-4977-9926-7F98D243D63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D48CA140-0B0E-4FD9-8A27-809E02ACB31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40DC451D-FC61-4F10-9433-7219966701E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251F4677-C3B5-481D-B202-B0759F8EB46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9DED24B0-88D9-4325-B137-1412E26B1AA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8E075BAC-9073-4EBA-A3A0-17EC37B7119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78F35847-6D4C-486B-BFC0-DE6CCB3B4E3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AE99CBEE-4529-4A8C-B88E-19BFA90F14B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E8C991DA-5FC0-4522-BCDD-6CB458EAE4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EFACFD0A-1DD4-428F-94A0-B03A22A0A77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6B80E531-B9F4-4A80-984C-E2CED8E9AFA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05234E50-4C1E-405D-B046-A199E8DE857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A265EDB3-CB2E-4941-A111-87B1D7A97A0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166426E6-609F-4718-ABF3-304F9F3FFC2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01D26F75-F499-4746-8FC3-40ECA7C205B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BFC1CC82-3160-4D25-BA81-AEDEFF8CDA5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070DB4F6-2977-472E-952A-BE2DF052620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8E0CB3F9-65C9-4E07-910E-E85FF68D7D1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A9585E62-5E89-4871-A80A-4F7ADB2E9A0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DE68FCA5-3D71-4F15-8886-8E5310E016B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59581B84-A11E-4A20-A9D8-EE265834CCE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A5FA4560-04C8-4BA9-A40F-BF985165896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0F177481-1CE3-486D-A9D0-CEFD0F4463C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A6A9B778-A36C-48B3-A653-F4833A32C1E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58EA933B-0F0D-4FA1-99A6-815D278F464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6" name="直線コネクタ 825">
          <a:extLst>
            <a:ext uri="{FF2B5EF4-FFF2-40B4-BE49-F238E27FC236}">
              <a16:creationId xmlns:a16="http://schemas.microsoft.com/office/drawing/2014/main" id="{F9359E16-3541-4D74-8E9C-BC7E2A13260F}"/>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7" name="【庁舎】&#10;一人当たり面積最小値テキスト">
          <a:extLst>
            <a:ext uri="{FF2B5EF4-FFF2-40B4-BE49-F238E27FC236}">
              <a16:creationId xmlns:a16="http://schemas.microsoft.com/office/drawing/2014/main" id="{ED523146-4EE2-49DA-B8D1-1B5A4D70A9AE}"/>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8" name="直線コネクタ 827">
          <a:extLst>
            <a:ext uri="{FF2B5EF4-FFF2-40B4-BE49-F238E27FC236}">
              <a16:creationId xmlns:a16="http://schemas.microsoft.com/office/drawing/2014/main" id="{C940F04A-59D8-4AB6-9E03-F2496234E1A3}"/>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9" name="【庁舎】&#10;一人当たり面積最大値テキスト">
          <a:extLst>
            <a:ext uri="{FF2B5EF4-FFF2-40B4-BE49-F238E27FC236}">
              <a16:creationId xmlns:a16="http://schemas.microsoft.com/office/drawing/2014/main" id="{A7499926-0285-46DA-BEDE-F185786E0C62}"/>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30" name="直線コネクタ 829">
          <a:extLst>
            <a:ext uri="{FF2B5EF4-FFF2-40B4-BE49-F238E27FC236}">
              <a16:creationId xmlns:a16="http://schemas.microsoft.com/office/drawing/2014/main" id="{BFC16E0C-6078-41A7-849F-0C9015757DB6}"/>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831" name="【庁舎】&#10;一人当たり面積平均値テキスト">
          <a:extLst>
            <a:ext uri="{FF2B5EF4-FFF2-40B4-BE49-F238E27FC236}">
              <a16:creationId xmlns:a16="http://schemas.microsoft.com/office/drawing/2014/main" id="{9E113742-1DFA-4A9B-B636-992D0A126AAE}"/>
            </a:ext>
          </a:extLst>
        </xdr:cNvPr>
        <xdr:cNvSpPr txBox="1"/>
      </xdr:nvSpPr>
      <xdr:spPr>
        <a:xfrm>
          <a:off x="22199600" y="1801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32" name="フローチャート: 判断 831">
          <a:extLst>
            <a:ext uri="{FF2B5EF4-FFF2-40B4-BE49-F238E27FC236}">
              <a16:creationId xmlns:a16="http://schemas.microsoft.com/office/drawing/2014/main" id="{0CE30758-57DA-493D-BC4A-5573DCF52006}"/>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33" name="フローチャート: 判断 832">
          <a:extLst>
            <a:ext uri="{FF2B5EF4-FFF2-40B4-BE49-F238E27FC236}">
              <a16:creationId xmlns:a16="http://schemas.microsoft.com/office/drawing/2014/main" id="{A747D389-BE8E-4458-8FCA-5FD28241747C}"/>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4" name="フローチャート: 判断 833">
          <a:extLst>
            <a:ext uri="{FF2B5EF4-FFF2-40B4-BE49-F238E27FC236}">
              <a16:creationId xmlns:a16="http://schemas.microsoft.com/office/drawing/2014/main" id="{723B3D9A-45FD-480B-AAB5-93D0F9446C8A}"/>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5" name="フローチャート: 判断 834">
          <a:extLst>
            <a:ext uri="{FF2B5EF4-FFF2-40B4-BE49-F238E27FC236}">
              <a16:creationId xmlns:a16="http://schemas.microsoft.com/office/drawing/2014/main" id="{EBEE7CF4-B33F-41A5-971F-5F5B621F1176}"/>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836" name="フローチャート: 判断 835">
          <a:extLst>
            <a:ext uri="{FF2B5EF4-FFF2-40B4-BE49-F238E27FC236}">
              <a16:creationId xmlns:a16="http://schemas.microsoft.com/office/drawing/2014/main" id="{FFDFBA18-E34A-4060-9CDA-4B6357C1159D}"/>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71C59A8-CEA1-4B95-8CE0-BA594E64A61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36700B3-D69C-43D5-A67E-5C1C4EAF476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CE94C800-501F-4DB1-AEC9-E5303A887CB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C5FFA35B-5DD4-4488-B71C-A02982DAC6A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7C2D7958-D049-4444-AF05-FC11F7BAB40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80918</xdr:rowOff>
    </xdr:from>
    <xdr:to>
      <xdr:col>116</xdr:col>
      <xdr:colOff>114300</xdr:colOff>
      <xdr:row>107</xdr:row>
      <xdr:rowOff>11068</xdr:rowOff>
    </xdr:to>
    <xdr:sp macro="" textlink="">
      <xdr:nvSpPr>
        <xdr:cNvPr id="842" name="楕円 841">
          <a:extLst>
            <a:ext uri="{FF2B5EF4-FFF2-40B4-BE49-F238E27FC236}">
              <a16:creationId xmlns:a16="http://schemas.microsoft.com/office/drawing/2014/main" id="{D8351EBB-7D5A-4F2D-B2FB-5C04C2236074}"/>
            </a:ext>
          </a:extLst>
        </xdr:cNvPr>
        <xdr:cNvSpPr/>
      </xdr:nvSpPr>
      <xdr:spPr>
        <a:xfrm>
          <a:off x="221107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59345</xdr:rowOff>
    </xdr:from>
    <xdr:ext cx="469744" cy="259045"/>
    <xdr:sp macro="" textlink="">
      <xdr:nvSpPr>
        <xdr:cNvPr id="843" name="【庁舎】&#10;一人当たり面積該当値テキスト">
          <a:extLst>
            <a:ext uri="{FF2B5EF4-FFF2-40B4-BE49-F238E27FC236}">
              <a16:creationId xmlns:a16="http://schemas.microsoft.com/office/drawing/2014/main" id="{71F707C7-7A53-4C71-A3AB-3FAAEC957903}"/>
            </a:ext>
          </a:extLst>
        </xdr:cNvPr>
        <xdr:cNvSpPr txBox="1"/>
      </xdr:nvSpPr>
      <xdr:spPr>
        <a:xfrm>
          <a:off x="22199600" y="1823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87449</xdr:rowOff>
    </xdr:from>
    <xdr:to>
      <xdr:col>112</xdr:col>
      <xdr:colOff>38100</xdr:colOff>
      <xdr:row>107</xdr:row>
      <xdr:rowOff>17599</xdr:rowOff>
    </xdr:to>
    <xdr:sp macro="" textlink="">
      <xdr:nvSpPr>
        <xdr:cNvPr id="844" name="楕円 843">
          <a:extLst>
            <a:ext uri="{FF2B5EF4-FFF2-40B4-BE49-F238E27FC236}">
              <a16:creationId xmlns:a16="http://schemas.microsoft.com/office/drawing/2014/main" id="{2E86E1BC-2CE3-412E-8306-692298ED5B34}"/>
            </a:ext>
          </a:extLst>
        </xdr:cNvPr>
        <xdr:cNvSpPr/>
      </xdr:nvSpPr>
      <xdr:spPr>
        <a:xfrm>
          <a:off x="21272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131718</xdr:rowOff>
    </xdr:from>
    <xdr:to>
      <xdr:col>116</xdr:col>
      <xdr:colOff>63500</xdr:colOff>
      <xdr:row>106</xdr:row>
      <xdr:rowOff>138249</xdr:rowOff>
    </xdr:to>
    <xdr:cxnSp macro="">
      <xdr:nvCxnSpPr>
        <xdr:cNvPr id="845" name="直線コネクタ 844">
          <a:extLst>
            <a:ext uri="{FF2B5EF4-FFF2-40B4-BE49-F238E27FC236}">
              <a16:creationId xmlns:a16="http://schemas.microsoft.com/office/drawing/2014/main" id="{F62D038F-6142-4B7E-A5E2-64318EDC7ADF}"/>
            </a:ext>
          </a:extLst>
        </xdr:cNvPr>
        <xdr:cNvCxnSpPr/>
      </xdr:nvCxnSpPr>
      <xdr:spPr>
        <a:xfrm flipV="1">
          <a:off x="21323300" y="1830541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92348</xdr:rowOff>
    </xdr:from>
    <xdr:to>
      <xdr:col>107</xdr:col>
      <xdr:colOff>101600</xdr:colOff>
      <xdr:row>107</xdr:row>
      <xdr:rowOff>22498</xdr:rowOff>
    </xdr:to>
    <xdr:sp macro="" textlink="">
      <xdr:nvSpPr>
        <xdr:cNvPr id="846" name="楕円 845">
          <a:extLst>
            <a:ext uri="{FF2B5EF4-FFF2-40B4-BE49-F238E27FC236}">
              <a16:creationId xmlns:a16="http://schemas.microsoft.com/office/drawing/2014/main" id="{DC33A431-9244-4167-BCA1-F8B6302E179E}"/>
            </a:ext>
          </a:extLst>
        </xdr:cNvPr>
        <xdr:cNvSpPr/>
      </xdr:nvSpPr>
      <xdr:spPr>
        <a:xfrm>
          <a:off x="20383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138249</xdr:rowOff>
    </xdr:from>
    <xdr:to>
      <xdr:col>111</xdr:col>
      <xdr:colOff>177800</xdr:colOff>
      <xdr:row>106</xdr:row>
      <xdr:rowOff>143148</xdr:rowOff>
    </xdr:to>
    <xdr:cxnSp macro="">
      <xdr:nvCxnSpPr>
        <xdr:cNvPr id="847" name="直線コネクタ 846">
          <a:extLst>
            <a:ext uri="{FF2B5EF4-FFF2-40B4-BE49-F238E27FC236}">
              <a16:creationId xmlns:a16="http://schemas.microsoft.com/office/drawing/2014/main" id="{6C7BFD41-743B-43B9-AF18-47BF77975EEF}"/>
            </a:ext>
          </a:extLst>
        </xdr:cNvPr>
        <xdr:cNvCxnSpPr/>
      </xdr:nvCxnSpPr>
      <xdr:spPr>
        <a:xfrm flipV="1">
          <a:off x="20434300" y="1831194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56424</xdr:rowOff>
    </xdr:from>
    <xdr:to>
      <xdr:col>102</xdr:col>
      <xdr:colOff>165100</xdr:colOff>
      <xdr:row>107</xdr:row>
      <xdr:rowOff>158024</xdr:rowOff>
    </xdr:to>
    <xdr:sp macro="" textlink="">
      <xdr:nvSpPr>
        <xdr:cNvPr id="848" name="楕円 847">
          <a:extLst>
            <a:ext uri="{FF2B5EF4-FFF2-40B4-BE49-F238E27FC236}">
              <a16:creationId xmlns:a16="http://schemas.microsoft.com/office/drawing/2014/main" id="{CB59503E-7188-4D78-951A-600A5A2D4D78}"/>
            </a:ext>
          </a:extLst>
        </xdr:cNvPr>
        <xdr:cNvSpPr/>
      </xdr:nvSpPr>
      <xdr:spPr>
        <a:xfrm>
          <a:off x="19494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143148</xdr:rowOff>
    </xdr:from>
    <xdr:to>
      <xdr:col>107</xdr:col>
      <xdr:colOff>50800</xdr:colOff>
      <xdr:row>107</xdr:row>
      <xdr:rowOff>107224</xdr:rowOff>
    </xdr:to>
    <xdr:cxnSp macro="">
      <xdr:nvCxnSpPr>
        <xdr:cNvPr id="849" name="直線コネクタ 848">
          <a:extLst>
            <a:ext uri="{FF2B5EF4-FFF2-40B4-BE49-F238E27FC236}">
              <a16:creationId xmlns:a16="http://schemas.microsoft.com/office/drawing/2014/main" id="{FD5E9D13-E56B-4E24-AFC6-21A6BCFB9C70}"/>
            </a:ext>
          </a:extLst>
        </xdr:cNvPr>
        <xdr:cNvCxnSpPr/>
      </xdr:nvCxnSpPr>
      <xdr:spPr>
        <a:xfrm flipV="1">
          <a:off x="19545300" y="18316848"/>
          <a:ext cx="889000" cy="13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61323</xdr:rowOff>
    </xdr:from>
    <xdr:to>
      <xdr:col>98</xdr:col>
      <xdr:colOff>38100</xdr:colOff>
      <xdr:row>107</xdr:row>
      <xdr:rowOff>162923</xdr:rowOff>
    </xdr:to>
    <xdr:sp macro="" textlink="">
      <xdr:nvSpPr>
        <xdr:cNvPr id="850" name="楕円 849">
          <a:extLst>
            <a:ext uri="{FF2B5EF4-FFF2-40B4-BE49-F238E27FC236}">
              <a16:creationId xmlns:a16="http://schemas.microsoft.com/office/drawing/2014/main" id="{BBFFDFE7-9BB0-4A59-A02A-45BB62860EE1}"/>
            </a:ext>
          </a:extLst>
        </xdr:cNvPr>
        <xdr:cNvSpPr/>
      </xdr:nvSpPr>
      <xdr:spPr>
        <a:xfrm>
          <a:off x="18605500" y="184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107224</xdr:rowOff>
    </xdr:from>
    <xdr:to>
      <xdr:col>102</xdr:col>
      <xdr:colOff>114300</xdr:colOff>
      <xdr:row>107</xdr:row>
      <xdr:rowOff>112123</xdr:rowOff>
    </xdr:to>
    <xdr:cxnSp macro="">
      <xdr:nvCxnSpPr>
        <xdr:cNvPr id="851" name="直線コネクタ 850">
          <a:extLst>
            <a:ext uri="{FF2B5EF4-FFF2-40B4-BE49-F238E27FC236}">
              <a16:creationId xmlns:a16="http://schemas.microsoft.com/office/drawing/2014/main" id="{7FBFAFB0-3F5E-4388-9393-CC287ABEC464}"/>
            </a:ext>
          </a:extLst>
        </xdr:cNvPr>
        <xdr:cNvCxnSpPr/>
      </xdr:nvCxnSpPr>
      <xdr:spPr>
        <a:xfrm flipV="1">
          <a:off x="18656300" y="1845237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52" name="n_1aveValue【庁舎】&#10;一人当たり面積">
          <a:extLst>
            <a:ext uri="{FF2B5EF4-FFF2-40B4-BE49-F238E27FC236}">
              <a16:creationId xmlns:a16="http://schemas.microsoft.com/office/drawing/2014/main" id="{C6CEB91E-103C-4401-9761-5A952A096B43}"/>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853" name="n_2aveValue【庁舎】&#10;一人当たり面積">
          <a:extLst>
            <a:ext uri="{FF2B5EF4-FFF2-40B4-BE49-F238E27FC236}">
              <a16:creationId xmlns:a16="http://schemas.microsoft.com/office/drawing/2014/main" id="{6CCB2A8B-043D-4215-9A50-03D61A06C4F8}"/>
            </a:ext>
          </a:extLst>
        </xdr:cNvPr>
        <xdr:cNvSpPr txBox="1"/>
      </xdr:nvSpPr>
      <xdr:spPr>
        <a:xfrm>
          <a:off x="201994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854" name="n_3aveValue【庁舎】&#10;一人当たり面積">
          <a:extLst>
            <a:ext uri="{FF2B5EF4-FFF2-40B4-BE49-F238E27FC236}">
              <a16:creationId xmlns:a16="http://schemas.microsoft.com/office/drawing/2014/main" id="{DFA5DA8D-7E27-4874-9C69-99ED309D7CF4}"/>
            </a:ext>
          </a:extLst>
        </xdr:cNvPr>
        <xdr:cNvSpPr txBox="1"/>
      </xdr:nvSpPr>
      <xdr:spPr>
        <a:xfrm>
          <a:off x="19310427" y="179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855" name="n_4aveValue【庁舎】&#10;一人当たり面積">
          <a:extLst>
            <a:ext uri="{FF2B5EF4-FFF2-40B4-BE49-F238E27FC236}">
              <a16:creationId xmlns:a16="http://schemas.microsoft.com/office/drawing/2014/main" id="{8C764161-1741-4CF0-8673-A5B25468A8AD}"/>
            </a:ext>
          </a:extLst>
        </xdr:cNvPr>
        <xdr:cNvSpPr txBox="1"/>
      </xdr:nvSpPr>
      <xdr:spPr>
        <a:xfrm>
          <a:off x="18421427" y="180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8726</xdr:rowOff>
    </xdr:from>
    <xdr:ext cx="469744" cy="259045"/>
    <xdr:sp macro="" textlink="">
      <xdr:nvSpPr>
        <xdr:cNvPr id="856" name="n_1mainValue【庁舎】&#10;一人当たり面積">
          <a:extLst>
            <a:ext uri="{FF2B5EF4-FFF2-40B4-BE49-F238E27FC236}">
              <a16:creationId xmlns:a16="http://schemas.microsoft.com/office/drawing/2014/main" id="{F6450F3C-D34B-4ACA-953F-AF7B1ECC80CB}"/>
            </a:ext>
          </a:extLst>
        </xdr:cNvPr>
        <xdr:cNvSpPr txBox="1"/>
      </xdr:nvSpPr>
      <xdr:spPr>
        <a:xfrm>
          <a:off x="21075727" y="1835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13625</xdr:rowOff>
    </xdr:from>
    <xdr:ext cx="469744" cy="259045"/>
    <xdr:sp macro="" textlink="">
      <xdr:nvSpPr>
        <xdr:cNvPr id="857" name="n_2mainValue【庁舎】&#10;一人当たり面積">
          <a:extLst>
            <a:ext uri="{FF2B5EF4-FFF2-40B4-BE49-F238E27FC236}">
              <a16:creationId xmlns:a16="http://schemas.microsoft.com/office/drawing/2014/main" id="{008CD46D-3862-4603-8ED0-8AECA6935767}"/>
            </a:ext>
          </a:extLst>
        </xdr:cNvPr>
        <xdr:cNvSpPr txBox="1"/>
      </xdr:nvSpPr>
      <xdr:spPr>
        <a:xfrm>
          <a:off x="20199427" y="1835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149151</xdr:rowOff>
    </xdr:from>
    <xdr:ext cx="469744" cy="259045"/>
    <xdr:sp macro="" textlink="">
      <xdr:nvSpPr>
        <xdr:cNvPr id="858" name="n_3mainValue【庁舎】&#10;一人当たり面積">
          <a:extLst>
            <a:ext uri="{FF2B5EF4-FFF2-40B4-BE49-F238E27FC236}">
              <a16:creationId xmlns:a16="http://schemas.microsoft.com/office/drawing/2014/main" id="{03FE0076-33A2-40B1-93ED-9D9CB3D7CE1D}"/>
            </a:ext>
          </a:extLst>
        </xdr:cNvPr>
        <xdr:cNvSpPr txBox="1"/>
      </xdr:nvSpPr>
      <xdr:spPr>
        <a:xfrm>
          <a:off x="19310427" y="1849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154050</xdr:rowOff>
    </xdr:from>
    <xdr:ext cx="469744" cy="259045"/>
    <xdr:sp macro="" textlink="">
      <xdr:nvSpPr>
        <xdr:cNvPr id="859" name="n_4mainValue【庁舎】&#10;一人当たり面積">
          <a:extLst>
            <a:ext uri="{FF2B5EF4-FFF2-40B4-BE49-F238E27FC236}">
              <a16:creationId xmlns:a16="http://schemas.microsoft.com/office/drawing/2014/main" id="{21649BE4-C11C-40BD-8331-C6850C38844C}"/>
            </a:ext>
          </a:extLst>
        </xdr:cNvPr>
        <xdr:cNvSpPr txBox="1"/>
      </xdr:nvSpPr>
      <xdr:spPr>
        <a:xfrm>
          <a:off x="18421427" y="1849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9B33269E-5998-4B1C-BCB6-97B026CF568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C1B81863-A437-4C6C-A132-FD89644635C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4D3648DC-B526-4CF3-AC74-403C213BEC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令和</a:t>
          </a:r>
          <a:r>
            <a:rPr kumimoji="1" lang="en-US" altLang="ja-JP" sz="1300">
              <a:solidFill>
                <a:schemeClr val="dk1"/>
              </a:solidFill>
              <a:effectLst/>
              <a:latin typeface="+mn-lt"/>
              <a:ea typeface="+mn-ea"/>
              <a:cs typeface="+mn-cs"/>
            </a:rPr>
            <a:t>4</a:t>
          </a:r>
          <a:r>
            <a:rPr kumimoji="1" lang="ja-JP" altLang="ja-JP" sz="1300">
              <a:solidFill>
                <a:schemeClr val="dk1"/>
              </a:solidFill>
              <a:effectLst/>
              <a:latin typeface="+mn-lt"/>
              <a:ea typeface="+mn-ea"/>
              <a:cs typeface="+mn-cs"/>
            </a:rPr>
            <a:t>年度において庁舎及び図書館の複合施設整備が完了したことにより、各施設の一人当たり面積はそれぞれ増加し、各有形固定資産減価償却率は大幅に減少した。令和</a:t>
          </a:r>
          <a:r>
            <a:rPr kumimoji="1" lang="en-US" altLang="ja-JP" sz="1300">
              <a:solidFill>
                <a:schemeClr val="dk1"/>
              </a:solidFill>
              <a:effectLst/>
              <a:latin typeface="+mn-lt"/>
              <a:ea typeface="+mn-ea"/>
              <a:cs typeface="+mn-cs"/>
            </a:rPr>
            <a:t>6</a:t>
          </a:r>
          <a:r>
            <a:rPr kumimoji="1" lang="ja-JP" altLang="ja-JP" sz="1300">
              <a:solidFill>
                <a:schemeClr val="dk1"/>
              </a:solidFill>
              <a:effectLst/>
              <a:latin typeface="+mn-lt"/>
              <a:ea typeface="+mn-ea"/>
              <a:cs typeface="+mn-cs"/>
            </a:rPr>
            <a:t>年度においても同水準で推移している。</a:t>
          </a:r>
          <a:endParaRPr lang="ja-JP" altLang="ja-JP" sz="1300">
            <a:effectLst/>
          </a:endParaRPr>
        </a:p>
        <a:p>
          <a:r>
            <a:rPr kumimoji="1" lang="ja-JP" altLang="ja-JP" sz="1300">
              <a:solidFill>
                <a:schemeClr val="dk1"/>
              </a:solidFill>
              <a:effectLst/>
              <a:latin typeface="+mn-lt"/>
              <a:ea typeface="+mn-ea"/>
              <a:cs typeface="+mn-cs"/>
            </a:rPr>
            <a:t>消防施設については、消防団本部分団屯所の建替工事を実施したことに加え、旧消防本部庁舎の除却を反映させたことにより、令和</a:t>
          </a:r>
          <a:r>
            <a:rPr kumimoji="1" lang="en-US" altLang="ja-JP" sz="1300">
              <a:solidFill>
                <a:schemeClr val="dk1"/>
              </a:solidFill>
              <a:effectLst/>
              <a:latin typeface="+mn-lt"/>
              <a:ea typeface="+mn-ea"/>
              <a:cs typeface="+mn-cs"/>
            </a:rPr>
            <a:t>2</a:t>
          </a:r>
          <a:r>
            <a:rPr kumimoji="1" lang="ja-JP" altLang="ja-JP" sz="1300">
              <a:solidFill>
                <a:schemeClr val="dk1"/>
              </a:solidFill>
              <a:effectLst/>
              <a:latin typeface="+mn-lt"/>
              <a:ea typeface="+mn-ea"/>
              <a:cs typeface="+mn-cs"/>
            </a:rPr>
            <a:t>年度において減価償却率が大きく改善されて</a:t>
          </a:r>
          <a:r>
            <a:rPr kumimoji="1" lang="ja-JP" altLang="en-US" sz="1300">
              <a:solidFill>
                <a:schemeClr val="dk1"/>
              </a:solidFill>
              <a:effectLst/>
              <a:latin typeface="+mn-lt"/>
              <a:ea typeface="+mn-ea"/>
              <a:cs typeface="+mn-cs"/>
            </a:rPr>
            <a:t>以降、同水準で推移している</a:t>
          </a:r>
          <a:r>
            <a:rPr kumimoji="1" lang="ja-JP" altLang="ja-JP" sz="1300">
              <a:solidFill>
                <a:schemeClr val="dk1"/>
              </a:solidFill>
              <a:effectLst/>
              <a:latin typeface="+mn-lt"/>
              <a:ea typeface="+mn-ea"/>
              <a:cs typeface="+mn-cs"/>
            </a:rPr>
            <a:t>。老朽化している屯所については、今後も計画的に長寿命化等を進めていく予定である。</a:t>
          </a:r>
          <a:endParaRPr lang="ja-JP" altLang="ja-JP" sz="1300">
            <a:effectLst/>
          </a:endParaRPr>
        </a:p>
        <a:p>
          <a:r>
            <a:rPr kumimoji="1" lang="ja-JP" altLang="ja-JP" sz="1300">
              <a:solidFill>
                <a:schemeClr val="dk1"/>
              </a:solidFill>
              <a:effectLst/>
              <a:latin typeface="+mn-lt"/>
              <a:ea typeface="+mn-ea"/>
              <a:cs typeface="+mn-cs"/>
            </a:rPr>
            <a:t>市民会館については、同会館内にあった旧図書館の空きスペースの利活用も含め、今後の在り方を検討し、長寿命化等の適切な措置を講じていく必要がある。</a:t>
          </a:r>
          <a:endParaRPr lang="ja-JP" altLang="ja-JP" sz="13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88;&#12501;&#12457;&#12531;&#12488;&#20462;&#27491;&#65289;&#12304;&#36001;&#25919;&#29366;&#27841;&#36039;&#26009;&#38598;&#12305;_372048_&#21892;&#36890;&#2354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X51">
            <v>13.5</v>
          </cell>
          <cell r="CF51">
            <v>32.6</v>
          </cell>
          <cell r="CN51">
            <v>24.2</v>
          </cell>
          <cell r="CV51">
            <v>23.6</v>
          </cell>
        </row>
        <row r="53">
          <cell r="BP53">
            <v>78.400000000000006</v>
          </cell>
          <cell r="BX53">
            <v>79.3</v>
          </cell>
          <cell r="CF53">
            <v>74.2</v>
          </cell>
          <cell r="CN53">
            <v>75.3</v>
          </cell>
          <cell r="CV53">
            <v>76.599999999999994</v>
          </cell>
        </row>
        <row r="55">
          <cell r="AN55" t="str">
            <v>類似団体内平均値</v>
          </cell>
          <cell r="BP55">
            <v>32.5</v>
          </cell>
          <cell r="BX55">
            <v>23</v>
          </cell>
          <cell r="CF55">
            <v>15.9</v>
          </cell>
          <cell r="CN55">
            <v>13</v>
          </cell>
          <cell r="CV55">
            <v>12.6</v>
          </cell>
        </row>
        <row r="57">
          <cell r="BP57">
            <v>62.6</v>
          </cell>
          <cell r="BX57">
            <v>62.8</v>
          </cell>
          <cell r="CF57">
            <v>64</v>
          </cell>
          <cell r="CN57">
            <v>64.7</v>
          </cell>
          <cell r="CV57">
            <v>65.8</v>
          </cell>
        </row>
        <row r="72">
          <cell r="BP72" t="str">
            <v>R02</v>
          </cell>
          <cell r="BX72" t="str">
            <v>R03</v>
          </cell>
          <cell r="CF72" t="str">
            <v>R04</v>
          </cell>
          <cell r="CN72" t="str">
            <v>R05</v>
          </cell>
          <cell r="CV72" t="str">
            <v>R06</v>
          </cell>
        </row>
        <row r="73">
          <cell r="AN73" t="str">
            <v>当該団体値</v>
          </cell>
          <cell r="BX73">
            <v>13.5</v>
          </cell>
          <cell r="CF73">
            <v>32.6</v>
          </cell>
          <cell r="CN73">
            <v>24.2</v>
          </cell>
          <cell r="CV73">
            <v>23.6</v>
          </cell>
        </row>
        <row r="75">
          <cell r="BP75">
            <v>5.5</v>
          </cell>
          <cell r="BX75">
            <v>5.8</v>
          </cell>
          <cell r="CF75">
            <v>5.8</v>
          </cell>
          <cell r="CN75">
            <v>5.7</v>
          </cell>
          <cell r="CV75">
            <v>5.4</v>
          </cell>
        </row>
        <row r="77">
          <cell r="AN77" t="str">
            <v>類似団体内平均値</v>
          </cell>
          <cell r="BP77">
            <v>32.5</v>
          </cell>
          <cell r="BX77">
            <v>23</v>
          </cell>
          <cell r="CF77">
            <v>15.9</v>
          </cell>
          <cell r="CN77">
            <v>13</v>
          </cell>
          <cell r="CV77">
            <v>12.6</v>
          </cell>
        </row>
        <row r="79">
          <cell r="BP79">
            <v>8.6999999999999993</v>
          </cell>
          <cell r="BX79">
            <v>8.1999999999999993</v>
          </cell>
          <cell r="CF79">
            <v>8</v>
          </cell>
          <cell r="CN79">
            <v>8.1999999999999993</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16474198</v>
      </c>
      <c r="BO4" s="449"/>
      <c r="BP4" s="449"/>
      <c r="BQ4" s="449"/>
      <c r="BR4" s="449"/>
      <c r="BS4" s="449"/>
      <c r="BT4" s="449"/>
      <c r="BU4" s="450"/>
      <c r="BV4" s="448">
        <v>15887762</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12.1</v>
      </c>
      <c r="CU4" s="589"/>
      <c r="CV4" s="589"/>
      <c r="CW4" s="589"/>
      <c r="CX4" s="589"/>
      <c r="CY4" s="589"/>
      <c r="CZ4" s="589"/>
      <c r="DA4" s="590"/>
      <c r="DB4" s="588">
        <v>9.9</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15412143</v>
      </c>
      <c r="BO5" s="420"/>
      <c r="BP5" s="420"/>
      <c r="BQ5" s="420"/>
      <c r="BR5" s="420"/>
      <c r="BS5" s="420"/>
      <c r="BT5" s="420"/>
      <c r="BU5" s="421"/>
      <c r="BV5" s="419">
        <v>15030582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95.9</v>
      </c>
      <c r="CU5" s="417"/>
      <c r="CV5" s="417"/>
      <c r="CW5" s="417"/>
      <c r="CX5" s="417"/>
      <c r="CY5" s="417"/>
      <c r="CZ5" s="417"/>
      <c r="DA5" s="418"/>
      <c r="DB5" s="416">
        <v>95.4</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1062055</v>
      </c>
      <c r="BO6" s="420"/>
      <c r="BP6" s="420"/>
      <c r="BQ6" s="420"/>
      <c r="BR6" s="420"/>
      <c r="BS6" s="420"/>
      <c r="BT6" s="420"/>
      <c r="BU6" s="421"/>
      <c r="BV6" s="419">
        <v>857180</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95.9</v>
      </c>
      <c r="CU6" s="563"/>
      <c r="CV6" s="563"/>
      <c r="CW6" s="563"/>
      <c r="CX6" s="563"/>
      <c r="CY6" s="563"/>
      <c r="CZ6" s="563"/>
      <c r="DA6" s="564"/>
      <c r="DB6" s="562">
        <v>95.4</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58273</v>
      </c>
      <c r="BO7" s="420"/>
      <c r="BP7" s="420"/>
      <c r="BQ7" s="420"/>
      <c r="BR7" s="420"/>
      <c r="BS7" s="420"/>
      <c r="BT7" s="420"/>
      <c r="BU7" s="421"/>
      <c r="BV7" s="419">
        <v>53975</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8291975</v>
      </c>
      <c r="CU7" s="420"/>
      <c r="CV7" s="420"/>
      <c r="CW7" s="420"/>
      <c r="CX7" s="420"/>
      <c r="CY7" s="420"/>
      <c r="CZ7" s="420"/>
      <c r="DA7" s="421"/>
      <c r="DB7" s="419">
        <v>8096223</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1003782</v>
      </c>
      <c r="BO8" s="420"/>
      <c r="BP8" s="420"/>
      <c r="BQ8" s="420"/>
      <c r="BR8" s="420"/>
      <c r="BS8" s="420"/>
      <c r="BT8" s="420"/>
      <c r="BU8" s="421"/>
      <c r="BV8" s="419">
        <v>803205</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0.51</v>
      </c>
      <c r="CU8" s="523"/>
      <c r="CV8" s="523"/>
      <c r="CW8" s="523"/>
      <c r="CX8" s="523"/>
      <c r="CY8" s="523"/>
      <c r="CZ8" s="523"/>
      <c r="DA8" s="524"/>
      <c r="DB8" s="522">
        <v>0.51</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31631</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200577</v>
      </c>
      <c r="BO9" s="420"/>
      <c r="BP9" s="420"/>
      <c r="BQ9" s="420"/>
      <c r="BR9" s="420"/>
      <c r="BS9" s="420"/>
      <c r="BT9" s="420"/>
      <c r="BU9" s="421"/>
      <c r="BV9" s="419">
        <v>-33845</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8.6999999999999993</v>
      </c>
      <c r="CU9" s="417"/>
      <c r="CV9" s="417"/>
      <c r="CW9" s="417"/>
      <c r="CX9" s="417"/>
      <c r="CY9" s="417"/>
      <c r="CZ9" s="417"/>
      <c r="DA9" s="418"/>
      <c r="DB9" s="416">
        <v>9.4</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32927</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380963</v>
      </c>
      <c r="BO10" s="420"/>
      <c r="BP10" s="420"/>
      <c r="BQ10" s="420"/>
      <c r="BR10" s="420"/>
      <c r="BS10" s="420"/>
      <c r="BT10" s="420"/>
      <c r="BU10" s="421"/>
      <c r="BV10" s="419">
        <v>762672</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29891</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127</v>
      </c>
      <c r="AV12" s="478"/>
      <c r="AW12" s="478"/>
      <c r="AX12" s="478"/>
      <c r="AY12" s="433" t="s">
        <v>128</v>
      </c>
      <c r="AZ12" s="434"/>
      <c r="BA12" s="434"/>
      <c r="BB12" s="434"/>
      <c r="BC12" s="434"/>
      <c r="BD12" s="434"/>
      <c r="BE12" s="434"/>
      <c r="BF12" s="434"/>
      <c r="BG12" s="434"/>
      <c r="BH12" s="434"/>
      <c r="BI12" s="434"/>
      <c r="BJ12" s="434"/>
      <c r="BK12" s="434"/>
      <c r="BL12" s="434"/>
      <c r="BM12" s="435"/>
      <c r="BN12" s="419">
        <v>549434</v>
      </c>
      <c r="BO12" s="420"/>
      <c r="BP12" s="420"/>
      <c r="BQ12" s="420"/>
      <c r="BR12" s="420"/>
      <c r="BS12" s="420"/>
      <c r="BT12" s="420"/>
      <c r="BU12" s="421"/>
      <c r="BV12" s="419">
        <v>351636</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29475</v>
      </c>
      <c r="S13" s="507"/>
      <c r="T13" s="507"/>
      <c r="U13" s="507"/>
      <c r="V13" s="508"/>
      <c r="W13" s="509" t="s">
        <v>131</v>
      </c>
      <c r="X13" s="405"/>
      <c r="Y13" s="405"/>
      <c r="Z13" s="405"/>
      <c r="AA13" s="405"/>
      <c r="AB13" s="406"/>
      <c r="AC13" s="372">
        <v>768</v>
      </c>
      <c r="AD13" s="373"/>
      <c r="AE13" s="373"/>
      <c r="AF13" s="373"/>
      <c r="AG13" s="374"/>
      <c r="AH13" s="372">
        <v>924</v>
      </c>
      <c r="AI13" s="373"/>
      <c r="AJ13" s="373"/>
      <c r="AK13" s="373"/>
      <c r="AL13" s="432"/>
      <c r="AM13" s="476" t="s">
        <v>132</v>
      </c>
      <c r="AN13" s="376"/>
      <c r="AO13" s="376"/>
      <c r="AP13" s="376"/>
      <c r="AQ13" s="376"/>
      <c r="AR13" s="376"/>
      <c r="AS13" s="376"/>
      <c r="AT13" s="377"/>
      <c r="AU13" s="477" t="s">
        <v>127</v>
      </c>
      <c r="AV13" s="478"/>
      <c r="AW13" s="478"/>
      <c r="AX13" s="478"/>
      <c r="AY13" s="433" t="s">
        <v>133</v>
      </c>
      <c r="AZ13" s="434"/>
      <c r="BA13" s="434"/>
      <c r="BB13" s="434"/>
      <c r="BC13" s="434"/>
      <c r="BD13" s="434"/>
      <c r="BE13" s="434"/>
      <c r="BF13" s="434"/>
      <c r="BG13" s="434"/>
      <c r="BH13" s="434"/>
      <c r="BI13" s="434"/>
      <c r="BJ13" s="434"/>
      <c r="BK13" s="434"/>
      <c r="BL13" s="434"/>
      <c r="BM13" s="435"/>
      <c r="BN13" s="419">
        <v>32106</v>
      </c>
      <c r="BO13" s="420"/>
      <c r="BP13" s="420"/>
      <c r="BQ13" s="420"/>
      <c r="BR13" s="420"/>
      <c r="BS13" s="420"/>
      <c r="BT13" s="420"/>
      <c r="BU13" s="421"/>
      <c r="BV13" s="419">
        <v>377191</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5.4</v>
      </c>
      <c r="CU13" s="417"/>
      <c r="CV13" s="417"/>
      <c r="CW13" s="417"/>
      <c r="CX13" s="417"/>
      <c r="CY13" s="417"/>
      <c r="CZ13" s="417"/>
      <c r="DA13" s="418"/>
      <c r="DB13" s="416">
        <v>5.7</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30338</v>
      </c>
      <c r="S14" s="507"/>
      <c r="T14" s="507"/>
      <c r="U14" s="507"/>
      <c r="V14" s="508"/>
      <c r="W14" s="510"/>
      <c r="X14" s="408"/>
      <c r="Y14" s="408"/>
      <c r="Z14" s="408"/>
      <c r="AA14" s="408"/>
      <c r="AB14" s="409"/>
      <c r="AC14" s="499">
        <v>5.2</v>
      </c>
      <c r="AD14" s="500"/>
      <c r="AE14" s="500"/>
      <c r="AF14" s="500"/>
      <c r="AG14" s="501"/>
      <c r="AH14" s="499">
        <v>6.2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23.6</v>
      </c>
      <c r="CU14" s="517"/>
      <c r="CV14" s="517"/>
      <c r="CW14" s="517"/>
      <c r="CX14" s="517"/>
      <c r="CY14" s="517"/>
      <c r="CZ14" s="517"/>
      <c r="DA14" s="518"/>
      <c r="DB14" s="516">
        <v>24.2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29964</v>
      </c>
      <c r="S15" s="507"/>
      <c r="T15" s="507"/>
      <c r="U15" s="507"/>
      <c r="V15" s="508"/>
      <c r="W15" s="509" t="s">
        <v>137</v>
      </c>
      <c r="X15" s="405"/>
      <c r="Y15" s="405"/>
      <c r="Z15" s="405"/>
      <c r="AA15" s="405"/>
      <c r="AB15" s="406"/>
      <c r="AC15" s="372">
        <v>3497</v>
      </c>
      <c r="AD15" s="373"/>
      <c r="AE15" s="373"/>
      <c r="AF15" s="373"/>
      <c r="AG15" s="374"/>
      <c r="AH15" s="372">
        <v>3541</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3719235</v>
      </c>
      <c r="BO15" s="449"/>
      <c r="BP15" s="449"/>
      <c r="BQ15" s="449"/>
      <c r="BR15" s="449"/>
      <c r="BS15" s="449"/>
      <c r="BT15" s="449"/>
      <c r="BU15" s="450"/>
      <c r="BV15" s="448">
        <v>3688478</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23.6</v>
      </c>
      <c r="AD16" s="500"/>
      <c r="AE16" s="500"/>
      <c r="AF16" s="500"/>
      <c r="AG16" s="501"/>
      <c r="AH16" s="499">
        <v>23.7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7329574</v>
      </c>
      <c r="BO16" s="420"/>
      <c r="BP16" s="420"/>
      <c r="BQ16" s="420"/>
      <c r="BR16" s="420"/>
      <c r="BS16" s="420"/>
      <c r="BT16" s="420"/>
      <c r="BU16" s="421"/>
      <c r="BV16" s="419">
        <v>7117549</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10559</v>
      </c>
      <c r="AD17" s="373"/>
      <c r="AE17" s="373"/>
      <c r="AF17" s="373"/>
      <c r="AG17" s="374"/>
      <c r="AH17" s="372">
        <v>10482</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4653858</v>
      </c>
      <c r="BO17" s="420"/>
      <c r="BP17" s="420"/>
      <c r="BQ17" s="420"/>
      <c r="BR17" s="420"/>
      <c r="BS17" s="420"/>
      <c r="BT17" s="420"/>
      <c r="BU17" s="421"/>
      <c r="BV17" s="419">
        <v>4609810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39.93</v>
      </c>
      <c r="M18" s="472"/>
      <c r="N18" s="472"/>
      <c r="O18" s="472"/>
      <c r="P18" s="472"/>
      <c r="Q18" s="472"/>
      <c r="R18" s="473"/>
      <c r="S18" s="473"/>
      <c r="T18" s="473"/>
      <c r="U18" s="473"/>
      <c r="V18" s="474"/>
      <c r="W18" s="490"/>
      <c r="X18" s="491"/>
      <c r="Y18" s="491"/>
      <c r="Z18" s="491"/>
      <c r="AA18" s="491"/>
      <c r="AB18" s="515"/>
      <c r="AC18" s="389">
        <v>71.2</v>
      </c>
      <c r="AD18" s="390"/>
      <c r="AE18" s="390"/>
      <c r="AF18" s="390"/>
      <c r="AG18" s="475"/>
      <c r="AH18" s="389">
        <v>70.099999999999994</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8131754</v>
      </c>
      <c r="BO18" s="420"/>
      <c r="BP18" s="420"/>
      <c r="BQ18" s="420"/>
      <c r="BR18" s="420"/>
      <c r="BS18" s="420"/>
      <c r="BT18" s="420"/>
      <c r="BU18" s="421"/>
      <c r="BV18" s="419">
        <v>7768918</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792</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11231873</v>
      </c>
      <c r="BO19" s="420"/>
      <c r="BP19" s="420"/>
      <c r="BQ19" s="420"/>
      <c r="BR19" s="420"/>
      <c r="BS19" s="420"/>
      <c r="BT19" s="420"/>
      <c r="BU19" s="421"/>
      <c r="BV19" s="419">
        <v>11054082</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13145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10963388</v>
      </c>
      <c r="BO22" s="449"/>
      <c r="BP22" s="449"/>
      <c r="BQ22" s="449"/>
      <c r="BR22" s="449"/>
      <c r="BS22" s="449"/>
      <c r="BT22" s="449"/>
      <c r="BU22" s="450"/>
      <c r="BV22" s="448">
        <v>11515036</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9637920</v>
      </c>
      <c r="BO23" s="420"/>
      <c r="BP23" s="420"/>
      <c r="BQ23" s="420"/>
      <c r="BR23" s="420"/>
      <c r="BS23" s="420"/>
      <c r="BT23" s="420"/>
      <c r="BU23" s="421"/>
      <c r="BV23" s="419">
        <v>9991298</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8400</v>
      </c>
      <c r="R24" s="373"/>
      <c r="S24" s="373"/>
      <c r="T24" s="373"/>
      <c r="U24" s="373"/>
      <c r="V24" s="374"/>
      <c r="W24" s="462"/>
      <c r="X24" s="399"/>
      <c r="Y24" s="400"/>
      <c r="Z24" s="375" t="s">
        <v>162</v>
      </c>
      <c r="AA24" s="376"/>
      <c r="AB24" s="376"/>
      <c r="AC24" s="376"/>
      <c r="AD24" s="376"/>
      <c r="AE24" s="376"/>
      <c r="AF24" s="376"/>
      <c r="AG24" s="377"/>
      <c r="AH24" s="372">
        <v>220</v>
      </c>
      <c r="AI24" s="373"/>
      <c r="AJ24" s="373"/>
      <c r="AK24" s="373"/>
      <c r="AL24" s="374"/>
      <c r="AM24" s="372">
        <v>699160</v>
      </c>
      <c r="AN24" s="373"/>
      <c r="AO24" s="373"/>
      <c r="AP24" s="373"/>
      <c r="AQ24" s="373"/>
      <c r="AR24" s="374"/>
      <c r="AS24" s="372">
        <v>3178</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7021175</v>
      </c>
      <c r="BO24" s="420"/>
      <c r="BP24" s="420"/>
      <c r="BQ24" s="420"/>
      <c r="BR24" s="420"/>
      <c r="BS24" s="420"/>
      <c r="BT24" s="420"/>
      <c r="BU24" s="421"/>
      <c r="BV24" s="419">
        <v>7200302</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6750</v>
      </c>
      <c r="R25" s="373"/>
      <c r="S25" s="373"/>
      <c r="T25" s="373"/>
      <c r="U25" s="373"/>
      <c r="V25" s="374"/>
      <c r="W25" s="462"/>
      <c r="X25" s="399"/>
      <c r="Y25" s="400"/>
      <c r="Z25" s="375" t="s">
        <v>165</v>
      </c>
      <c r="AA25" s="376"/>
      <c r="AB25" s="376"/>
      <c r="AC25" s="376"/>
      <c r="AD25" s="376"/>
      <c r="AE25" s="376"/>
      <c r="AF25" s="376"/>
      <c r="AG25" s="377"/>
      <c r="AH25" s="372">
        <v>43</v>
      </c>
      <c r="AI25" s="373"/>
      <c r="AJ25" s="373"/>
      <c r="AK25" s="373"/>
      <c r="AL25" s="374"/>
      <c r="AM25" s="372">
        <v>131752</v>
      </c>
      <c r="AN25" s="373"/>
      <c r="AO25" s="373"/>
      <c r="AP25" s="373"/>
      <c r="AQ25" s="373"/>
      <c r="AR25" s="374"/>
      <c r="AS25" s="372">
        <v>3064</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3548417</v>
      </c>
      <c r="BO25" s="449"/>
      <c r="BP25" s="449"/>
      <c r="BQ25" s="449"/>
      <c r="BR25" s="449"/>
      <c r="BS25" s="449"/>
      <c r="BT25" s="449"/>
      <c r="BU25" s="450"/>
      <c r="BV25" s="448">
        <v>2982790</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5850</v>
      </c>
      <c r="R26" s="373"/>
      <c r="S26" s="373"/>
      <c r="T26" s="373"/>
      <c r="U26" s="373"/>
      <c r="V26" s="374"/>
      <c r="W26" s="462"/>
      <c r="X26" s="399"/>
      <c r="Y26" s="400"/>
      <c r="Z26" s="375" t="s">
        <v>168</v>
      </c>
      <c r="AA26" s="430"/>
      <c r="AB26" s="430"/>
      <c r="AC26" s="430"/>
      <c r="AD26" s="430"/>
      <c r="AE26" s="430"/>
      <c r="AF26" s="430"/>
      <c r="AG26" s="431"/>
      <c r="AH26" s="372" t="s">
        <v>121</v>
      </c>
      <c r="AI26" s="373"/>
      <c r="AJ26" s="373"/>
      <c r="AK26" s="373"/>
      <c r="AL26" s="374"/>
      <c r="AM26" s="372" t="s">
        <v>121</v>
      </c>
      <c r="AN26" s="373"/>
      <c r="AO26" s="373"/>
      <c r="AP26" s="373"/>
      <c r="AQ26" s="373"/>
      <c r="AR26" s="374"/>
      <c r="AS26" s="372" t="s">
        <v>121</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121</v>
      </c>
      <c r="BO26" s="420"/>
      <c r="BP26" s="420"/>
      <c r="BQ26" s="420"/>
      <c r="BR26" s="420"/>
      <c r="BS26" s="420"/>
      <c r="BT26" s="420"/>
      <c r="BU26" s="421"/>
      <c r="BV26" s="419" t="s">
        <v>121</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5100</v>
      </c>
      <c r="R27" s="373"/>
      <c r="S27" s="373"/>
      <c r="T27" s="373"/>
      <c r="U27" s="373"/>
      <c r="V27" s="374"/>
      <c r="W27" s="462"/>
      <c r="X27" s="399"/>
      <c r="Y27" s="400"/>
      <c r="Z27" s="375" t="s">
        <v>171</v>
      </c>
      <c r="AA27" s="376"/>
      <c r="AB27" s="376"/>
      <c r="AC27" s="376"/>
      <c r="AD27" s="376"/>
      <c r="AE27" s="376"/>
      <c r="AF27" s="376"/>
      <c r="AG27" s="377"/>
      <c r="AH27" s="372">
        <v>38</v>
      </c>
      <c r="AI27" s="373"/>
      <c r="AJ27" s="373"/>
      <c r="AK27" s="373"/>
      <c r="AL27" s="374"/>
      <c r="AM27" s="372">
        <v>115728</v>
      </c>
      <c r="AN27" s="373"/>
      <c r="AO27" s="373"/>
      <c r="AP27" s="373"/>
      <c r="AQ27" s="373"/>
      <c r="AR27" s="374"/>
      <c r="AS27" s="372">
        <v>3045</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121</v>
      </c>
      <c r="BO27" s="454"/>
      <c r="BP27" s="454"/>
      <c r="BQ27" s="454"/>
      <c r="BR27" s="454"/>
      <c r="BS27" s="454"/>
      <c r="BT27" s="454"/>
      <c r="BU27" s="455"/>
      <c r="BV27" s="453" t="s">
        <v>121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4550</v>
      </c>
      <c r="R28" s="373"/>
      <c r="S28" s="373"/>
      <c r="T28" s="373"/>
      <c r="U28" s="373"/>
      <c r="V28" s="374"/>
      <c r="W28" s="462"/>
      <c r="X28" s="399"/>
      <c r="Y28" s="400"/>
      <c r="Z28" s="375" t="s">
        <v>174</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1564035</v>
      </c>
      <c r="BO28" s="449"/>
      <c r="BP28" s="449"/>
      <c r="BQ28" s="449"/>
      <c r="BR28" s="449"/>
      <c r="BS28" s="449"/>
      <c r="BT28" s="449"/>
      <c r="BU28" s="450"/>
      <c r="BV28" s="448">
        <v>1732506</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14</v>
      </c>
      <c r="M29" s="373"/>
      <c r="N29" s="373"/>
      <c r="O29" s="373"/>
      <c r="P29" s="374"/>
      <c r="Q29" s="372">
        <v>4300</v>
      </c>
      <c r="R29" s="373"/>
      <c r="S29" s="373"/>
      <c r="T29" s="373"/>
      <c r="U29" s="373"/>
      <c r="V29" s="374"/>
      <c r="W29" s="463"/>
      <c r="X29" s="464"/>
      <c r="Y29" s="465"/>
      <c r="Z29" s="375" t="s">
        <v>177</v>
      </c>
      <c r="AA29" s="376"/>
      <c r="AB29" s="376"/>
      <c r="AC29" s="376"/>
      <c r="AD29" s="376"/>
      <c r="AE29" s="376"/>
      <c r="AF29" s="376"/>
      <c r="AG29" s="377"/>
      <c r="AH29" s="372">
        <v>258</v>
      </c>
      <c r="AI29" s="373"/>
      <c r="AJ29" s="373"/>
      <c r="AK29" s="373"/>
      <c r="AL29" s="374"/>
      <c r="AM29" s="372">
        <v>814888</v>
      </c>
      <c r="AN29" s="373"/>
      <c r="AO29" s="373"/>
      <c r="AP29" s="373"/>
      <c r="AQ29" s="373"/>
      <c r="AR29" s="374"/>
      <c r="AS29" s="372">
        <v>3158</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338471</v>
      </c>
      <c r="BO29" s="420"/>
      <c r="BP29" s="420"/>
      <c r="BQ29" s="420"/>
      <c r="BR29" s="420"/>
      <c r="BS29" s="420"/>
      <c r="BT29" s="420"/>
      <c r="BU29" s="421"/>
      <c r="BV29" s="419">
        <v>312575</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98.5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2237527</v>
      </c>
      <c r="BO30" s="454"/>
      <c r="BP30" s="454"/>
      <c r="BQ30" s="454"/>
      <c r="BR30" s="454"/>
      <c r="BS30" s="454"/>
      <c r="BT30" s="454"/>
      <c r="BU30" s="455"/>
      <c r="BV30" s="453">
        <v>2341019</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善通寺市特別会計国民健康保険</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IF('各会計、関係団体の財政状況及び健全化判断比率'!B32="","",'各会計、関係団体の財政状況及び健全化判断比率'!B32)</f>
        <v>善通寺市下水道事業会計</v>
      </c>
      <c r="AP34" s="368"/>
      <c r="AQ34" s="368"/>
      <c r="AR34" s="368"/>
      <c r="AS34" s="368"/>
      <c r="AT34" s="368"/>
      <c r="AU34" s="368"/>
      <c r="AV34" s="368"/>
      <c r="AW34" s="368"/>
      <c r="AX34" s="368"/>
      <c r="AY34" s="368"/>
      <c r="AZ34" s="368"/>
      <c r="BA34" s="368"/>
      <c r="BB34" s="368"/>
      <c r="BC34" s="368"/>
      <c r="BD34" s="169"/>
      <c r="BE34" s="367">
        <f>IF(BG34="","",MAX(C34:D43,U34:V43,AM34:AN43)+1)</f>
        <v>7</v>
      </c>
      <c r="BF34" s="367"/>
      <c r="BG34" s="368" t="str">
        <f>IF('各会計、関係団体の財政状況及び健全化判断比率'!B33="","",'各会計、関係団体の財政状況及び健全化判断比率'!B33)</f>
        <v>善通寺市特別会計太陽光発電</v>
      </c>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中讃広域行政事務組合（一般会計）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18</v>
      </c>
      <c r="CP34" s="367"/>
      <c r="CQ34" s="368" t="str">
        <f>IF('各会計、関係団体の財政状況及び健全化判断比率'!BS7="","",'各会計、関係団体の財政状況及び健全化判断比率'!BS7)</f>
        <v>（公財）ハートスクエア善通寺</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善通寺市特別会計介護保険</v>
      </c>
      <c r="X35" s="368"/>
      <c r="Y35" s="368"/>
      <c r="Z35" s="368"/>
      <c r="AA35" s="368"/>
      <c r="AB35" s="368"/>
      <c r="AC35" s="368"/>
      <c r="AD35" s="368"/>
      <c r="AE35" s="368"/>
      <c r="AF35" s="368"/>
      <c r="AG35" s="368"/>
      <c r="AH35" s="368"/>
      <c r="AI35" s="368"/>
      <c r="AJ35" s="368"/>
      <c r="AK35" s="368"/>
      <c r="AL35" s="169"/>
      <c r="AM35" s="367" t="str">
        <f t="shared" ref="AM35:AM43" si="0">IF(AO35="","",AM34+1)</f>
        <v/>
      </c>
      <c r="AN35" s="367"/>
      <c r="AO35" s="368"/>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中讃広域行政事務組合（仲善クリーンセンター）</v>
      </c>
      <c r="BZ35" s="368"/>
      <c r="CA35" s="368"/>
      <c r="CB35" s="368"/>
      <c r="CC35" s="368"/>
      <c r="CD35" s="368"/>
      <c r="CE35" s="368"/>
      <c r="CF35" s="368"/>
      <c r="CG35" s="368"/>
      <c r="CH35" s="368"/>
      <c r="CI35" s="368"/>
      <c r="CJ35" s="368"/>
      <c r="CK35" s="368"/>
      <c r="CL35" s="368"/>
      <c r="CM35" s="368"/>
      <c r="CN35" s="169"/>
      <c r="CO35" s="367">
        <f t="shared" ref="CO35:CO43" si="3">IF(CQ35="","",CO34+1)</f>
        <v>19</v>
      </c>
      <c r="CP35" s="367"/>
      <c r="CQ35" s="368" t="str">
        <f>IF('各会計、関係団体の財政状況及び健全化判断比率'!BS8="","",'各会計、関係団体の財政状況及び健全化判断比率'!BS8)</f>
        <v>（株）まんでがん</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善通寺市特別会計介護予防サービス</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中讃広域行政事務組合（クリントピア丸亀）</v>
      </c>
      <c r="BZ36" s="368"/>
      <c r="CA36" s="368"/>
      <c r="CB36" s="368"/>
      <c r="CC36" s="368"/>
      <c r="CD36" s="368"/>
      <c r="CE36" s="368"/>
      <c r="CF36" s="368"/>
      <c r="CG36" s="368"/>
      <c r="CH36" s="368"/>
      <c r="CI36" s="368"/>
      <c r="CJ36" s="368"/>
      <c r="CK36" s="368"/>
      <c r="CL36" s="368"/>
      <c r="CM36" s="368"/>
      <c r="CN36" s="169"/>
      <c r="CO36" s="367">
        <f t="shared" si="3"/>
        <v>20</v>
      </c>
      <c r="CP36" s="367"/>
      <c r="CQ36" s="368" t="str">
        <f>IF('各会計、関係団体の財政状況及び健全化判断比率'!BS9="","",'各会計、関係団体の財政状況及び健全化判断比率'!BS9)</f>
        <v>（公財）善通寺市農地管理公社</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5</v>
      </c>
      <c r="V37" s="367"/>
      <c r="W37" s="368" t="str">
        <f>IF('各会計、関係団体の財政状況及び健全化判断比率'!B31="","",'各会計、関係団体の財政状況及び健全化判断比率'!B31)</f>
        <v>善通寺市特別会計後期高齢者医療</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11</v>
      </c>
      <c r="BX37" s="367"/>
      <c r="BY37" s="368" t="str">
        <f>IF('各会計、関係団体の財政状況及び健全化判断比率'!B71="","",'各会計、関係団体の財政状況及び健全化判断比率'!B71)</f>
        <v>中讃広域行政事務組合（瀬戸グリーンセンター）</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12</v>
      </c>
      <c r="BX38" s="367"/>
      <c r="BY38" s="368" t="str">
        <f>IF('各会計、関係団体の財政状況及び健全化判断比率'!B72="","",'各会計、関係団体の財政状況及び健全化判断比率'!B72)</f>
        <v>まんのう町外三ヶ市町山林組合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13</v>
      </c>
      <c r="BX39" s="367"/>
      <c r="BY39" s="368" t="str">
        <f>IF('各会計、関係団体の財政状況及び健全化判断比率'!B73="","",'各会計、関係団体の財政状況及び健全化判断比率'!B73)</f>
        <v>まんのう町外三ヶ市町（七箇地区）山林組合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14</v>
      </c>
      <c r="BX40" s="367"/>
      <c r="BY40" s="368" t="str">
        <f>IF('各会計、関係団体の財政状況及び健全化判断比率'!B74="","",'各会計、関係団体の財政状況及び健全化判断比率'!B74)</f>
        <v>まんのう町外二ヶ市町（十郷地区）山林組合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15</v>
      </c>
      <c r="BX41" s="367"/>
      <c r="BY41" s="368" t="str">
        <f>IF('各会計、関係団体の財政状況及び健全化判断比率'!B75="","",'各会計、関係団体の財政状況及び健全化判断比率'!B75)</f>
        <v>香川県市町総合事務組合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16</v>
      </c>
      <c r="BX42" s="367"/>
      <c r="BY42" s="368" t="str">
        <f>IF('各会計、関係団体の財政状況及び健全化判断比率'!B76="","",'各会計、関係団体の財政状況及び健全化判断比率'!B76)</f>
        <v>香川県後期高齢者医療広域連合（一般会計）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17</v>
      </c>
      <c r="BX43" s="367"/>
      <c r="BY43" s="368" t="str">
        <f>IF('各会計、関係団体の財政状況及び健全化判断比率'!B77="","",'各会計、関係団体の財政状況及び健全化判断比率'!B77)</f>
        <v>香川県後期高齢者医療広域連合（後期高齢者医療事業）</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irJpidl+lo+kncmnHM3xsicZvb0k3KmeyWc+b/Ex3u2qGaxp8ftJC4uzoI9DspnGlwSDlAuqlIcFjXRupc68Cw==" saltValue="dOy3q6fGRMdarxWUKOFs+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3600164</v>
      </c>
      <c r="S5" s="677"/>
      <c r="T5" s="677"/>
      <c r="U5" s="677"/>
      <c r="V5" s="677"/>
      <c r="W5" s="677"/>
      <c r="X5" s="677"/>
      <c r="Y5" s="702"/>
      <c r="Z5" s="715">
        <v>21.9</v>
      </c>
      <c r="AA5" s="715"/>
      <c r="AB5" s="715"/>
      <c r="AC5" s="715"/>
      <c r="AD5" s="716">
        <v>3490978</v>
      </c>
      <c r="AE5" s="716"/>
      <c r="AF5" s="716"/>
      <c r="AG5" s="716"/>
      <c r="AH5" s="716"/>
      <c r="AI5" s="716"/>
      <c r="AJ5" s="716"/>
      <c r="AK5" s="716"/>
      <c r="AL5" s="703">
        <v>41.2</v>
      </c>
      <c r="AM5" s="685"/>
      <c r="AN5" s="685"/>
      <c r="AO5" s="704"/>
      <c r="AP5" s="679" t="s">
        <v>216</v>
      </c>
      <c r="AQ5" s="680"/>
      <c r="AR5" s="680"/>
      <c r="AS5" s="680"/>
      <c r="AT5" s="680"/>
      <c r="AU5" s="680"/>
      <c r="AV5" s="680"/>
      <c r="AW5" s="680"/>
      <c r="AX5" s="680"/>
      <c r="AY5" s="680"/>
      <c r="AZ5" s="680"/>
      <c r="BA5" s="680"/>
      <c r="BB5" s="680"/>
      <c r="BC5" s="680"/>
      <c r="BD5" s="680"/>
      <c r="BE5" s="680"/>
      <c r="BF5" s="681"/>
      <c r="BG5" s="621">
        <v>3490978</v>
      </c>
      <c r="BH5" s="622"/>
      <c r="BI5" s="622"/>
      <c r="BJ5" s="622"/>
      <c r="BK5" s="622"/>
      <c r="BL5" s="622"/>
      <c r="BM5" s="622"/>
      <c r="BN5" s="623"/>
      <c r="BO5" s="659">
        <v>97</v>
      </c>
      <c r="BP5" s="659"/>
      <c r="BQ5" s="659"/>
      <c r="BR5" s="659"/>
      <c r="BS5" s="660">
        <v>47871</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109277</v>
      </c>
      <c r="S6" s="622"/>
      <c r="T6" s="622"/>
      <c r="U6" s="622"/>
      <c r="V6" s="622"/>
      <c r="W6" s="622"/>
      <c r="X6" s="622"/>
      <c r="Y6" s="623"/>
      <c r="Z6" s="659">
        <v>0.7</v>
      </c>
      <c r="AA6" s="659"/>
      <c r="AB6" s="659"/>
      <c r="AC6" s="659"/>
      <c r="AD6" s="660">
        <v>109277</v>
      </c>
      <c r="AE6" s="660"/>
      <c r="AF6" s="660"/>
      <c r="AG6" s="660"/>
      <c r="AH6" s="660"/>
      <c r="AI6" s="660"/>
      <c r="AJ6" s="660"/>
      <c r="AK6" s="660"/>
      <c r="AL6" s="624">
        <v>1.3</v>
      </c>
      <c r="AM6" s="625"/>
      <c r="AN6" s="625"/>
      <c r="AO6" s="661"/>
      <c r="AP6" s="618" t="s">
        <v>221</v>
      </c>
      <c r="AQ6" s="619"/>
      <c r="AR6" s="619"/>
      <c r="AS6" s="619"/>
      <c r="AT6" s="619"/>
      <c r="AU6" s="619"/>
      <c r="AV6" s="619"/>
      <c r="AW6" s="619"/>
      <c r="AX6" s="619"/>
      <c r="AY6" s="619"/>
      <c r="AZ6" s="619"/>
      <c r="BA6" s="619"/>
      <c r="BB6" s="619"/>
      <c r="BC6" s="619"/>
      <c r="BD6" s="619"/>
      <c r="BE6" s="619"/>
      <c r="BF6" s="620"/>
      <c r="BG6" s="621">
        <v>3490978</v>
      </c>
      <c r="BH6" s="622"/>
      <c r="BI6" s="622"/>
      <c r="BJ6" s="622"/>
      <c r="BK6" s="622"/>
      <c r="BL6" s="622"/>
      <c r="BM6" s="622"/>
      <c r="BN6" s="623"/>
      <c r="BO6" s="659">
        <v>97</v>
      </c>
      <c r="BP6" s="659"/>
      <c r="BQ6" s="659"/>
      <c r="BR6" s="659"/>
      <c r="BS6" s="660">
        <v>47871</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177569</v>
      </c>
      <c r="CS6" s="622"/>
      <c r="CT6" s="622"/>
      <c r="CU6" s="622"/>
      <c r="CV6" s="622"/>
      <c r="CW6" s="622"/>
      <c r="CX6" s="622"/>
      <c r="CY6" s="623"/>
      <c r="CZ6" s="703">
        <v>1.2</v>
      </c>
      <c r="DA6" s="685"/>
      <c r="DB6" s="685"/>
      <c r="DC6" s="705"/>
      <c r="DD6" s="627" t="s">
        <v>121</v>
      </c>
      <c r="DE6" s="622"/>
      <c r="DF6" s="622"/>
      <c r="DG6" s="622"/>
      <c r="DH6" s="622"/>
      <c r="DI6" s="622"/>
      <c r="DJ6" s="622"/>
      <c r="DK6" s="622"/>
      <c r="DL6" s="622"/>
      <c r="DM6" s="622"/>
      <c r="DN6" s="622"/>
      <c r="DO6" s="622"/>
      <c r="DP6" s="623"/>
      <c r="DQ6" s="627">
        <v>177564</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3442</v>
      </c>
      <c r="S7" s="622"/>
      <c r="T7" s="622"/>
      <c r="U7" s="622"/>
      <c r="V7" s="622"/>
      <c r="W7" s="622"/>
      <c r="X7" s="622"/>
      <c r="Y7" s="623"/>
      <c r="Z7" s="659">
        <v>0</v>
      </c>
      <c r="AA7" s="659"/>
      <c r="AB7" s="659"/>
      <c r="AC7" s="659"/>
      <c r="AD7" s="660">
        <v>3442</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1578265</v>
      </c>
      <c r="BH7" s="622"/>
      <c r="BI7" s="622"/>
      <c r="BJ7" s="622"/>
      <c r="BK7" s="622"/>
      <c r="BL7" s="622"/>
      <c r="BM7" s="622"/>
      <c r="BN7" s="623"/>
      <c r="BO7" s="659">
        <v>43.8</v>
      </c>
      <c r="BP7" s="659"/>
      <c r="BQ7" s="659"/>
      <c r="BR7" s="659"/>
      <c r="BS7" s="660">
        <v>47871</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2773690</v>
      </c>
      <c r="CS7" s="622"/>
      <c r="CT7" s="622"/>
      <c r="CU7" s="622"/>
      <c r="CV7" s="622"/>
      <c r="CW7" s="622"/>
      <c r="CX7" s="622"/>
      <c r="CY7" s="623"/>
      <c r="CZ7" s="659">
        <v>18</v>
      </c>
      <c r="DA7" s="659"/>
      <c r="DB7" s="659"/>
      <c r="DC7" s="659"/>
      <c r="DD7" s="627">
        <v>9130</v>
      </c>
      <c r="DE7" s="622"/>
      <c r="DF7" s="622"/>
      <c r="DG7" s="622"/>
      <c r="DH7" s="622"/>
      <c r="DI7" s="622"/>
      <c r="DJ7" s="622"/>
      <c r="DK7" s="622"/>
      <c r="DL7" s="622"/>
      <c r="DM7" s="622"/>
      <c r="DN7" s="622"/>
      <c r="DO7" s="622"/>
      <c r="DP7" s="623"/>
      <c r="DQ7" s="627">
        <v>2020743</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45526</v>
      </c>
      <c r="S8" s="622"/>
      <c r="T8" s="622"/>
      <c r="U8" s="622"/>
      <c r="V8" s="622"/>
      <c r="W8" s="622"/>
      <c r="X8" s="622"/>
      <c r="Y8" s="623"/>
      <c r="Z8" s="659">
        <v>0.3</v>
      </c>
      <c r="AA8" s="659"/>
      <c r="AB8" s="659"/>
      <c r="AC8" s="659"/>
      <c r="AD8" s="660">
        <v>45526</v>
      </c>
      <c r="AE8" s="660"/>
      <c r="AF8" s="660"/>
      <c r="AG8" s="660"/>
      <c r="AH8" s="660"/>
      <c r="AI8" s="660"/>
      <c r="AJ8" s="660"/>
      <c r="AK8" s="660"/>
      <c r="AL8" s="624">
        <v>0.5</v>
      </c>
      <c r="AM8" s="625"/>
      <c r="AN8" s="625"/>
      <c r="AO8" s="661"/>
      <c r="AP8" s="618" t="s">
        <v>227</v>
      </c>
      <c r="AQ8" s="619"/>
      <c r="AR8" s="619"/>
      <c r="AS8" s="619"/>
      <c r="AT8" s="619"/>
      <c r="AU8" s="619"/>
      <c r="AV8" s="619"/>
      <c r="AW8" s="619"/>
      <c r="AX8" s="619"/>
      <c r="AY8" s="619"/>
      <c r="AZ8" s="619"/>
      <c r="BA8" s="619"/>
      <c r="BB8" s="619"/>
      <c r="BC8" s="619"/>
      <c r="BD8" s="619"/>
      <c r="BE8" s="619"/>
      <c r="BF8" s="620"/>
      <c r="BG8" s="621">
        <v>49064</v>
      </c>
      <c r="BH8" s="622"/>
      <c r="BI8" s="622"/>
      <c r="BJ8" s="622"/>
      <c r="BK8" s="622"/>
      <c r="BL8" s="622"/>
      <c r="BM8" s="622"/>
      <c r="BN8" s="623"/>
      <c r="BO8" s="659">
        <v>1.4</v>
      </c>
      <c r="BP8" s="659"/>
      <c r="BQ8" s="659"/>
      <c r="BR8" s="659"/>
      <c r="BS8" s="660" t="s">
        <v>121</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5919028</v>
      </c>
      <c r="CS8" s="622"/>
      <c r="CT8" s="622"/>
      <c r="CU8" s="622"/>
      <c r="CV8" s="622"/>
      <c r="CW8" s="622"/>
      <c r="CX8" s="622"/>
      <c r="CY8" s="623"/>
      <c r="CZ8" s="659">
        <v>38.4</v>
      </c>
      <c r="DA8" s="659"/>
      <c r="DB8" s="659"/>
      <c r="DC8" s="659"/>
      <c r="DD8" s="627">
        <v>14481</v>
      </c>
      <c r="DE8" s="622"/>
      <c r="DF8" s="622"/>
      <c r="DG8" s="622"/>
      <c r="DH8" s="622"/>
      <c r="DI8" s="622"/>
      <c r="DJ8" s="622"/>
      <c r="DK8" s="622"/>
      <c r="DL8" s="622"/>
      <c r="DM8" s="622"/>
      <c r="DN8" s="622"/>
      <c r="DO8" s="622"/>
      <c r="DP8" s="623"/>
      <c r="DQ8" s="627">
        <v>3088192</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59222</v>
      </c>
      <c r="S9" s="622"/>
      <c r="T9" s="622"/>
      <c r="U9" s="622"/>
      <c r="V9" s="622"/>
      <c r="W9" s="622"/>
      <c r="X9" s="622"/>
      <c r="Y9" s="623"/>
      <c r="Z9" s="659">
        <v>0.4</v>
      </c>
      <c r="AA9" s="659"/>
      <c r="AB9" s="659"/>
      <c r="AC9" s="659"/>
      <c r="AD9" s="660">
        <v>59222</v>
      </c>
      <c r="AE9" s="660"/>
      <c r="AF9" s="660"/>
      <c r="AG9" s="660"/>
      <c r="AH9" s="660"/>
      <c r="AI9" s="660"/>
      <c r="AJ9" s="660"/>
      <c r="AK9" s="660"/>
      <c r="AL9" s="624">
        <v>0.7</v>
      </c>
      <c r="AM9" s="625"/>
      <c r="AN9" s="625"/>
      <c r="AO9" s="661"/>
      <c r="AP9" s="618" t="s">
        <v>230</v>
      </c>
      <c r="AQ9" s="619"/>
      <c r="AR9" s="619"/>
      <c r="AS9" s="619"/>
      <c r="AT9" s="619"/>
      <c r="AU9" s="619"/>
      <c r="AV9" s="619"/>
      <c r="AW9" s="619"/>
      <c r="AX9" s="619"/>
      <c r="AY9" s="619"/>
      <c r="AZ9" s="619"/>
      <c r="BA9" s="619"/>
      <c r="BB9" s="619"/>
      <c r="BC9" s="619"/>
      <c r="BD9" s="619"/>
      <c r="BE9" s="619"/>
      <c r="BF9" s="620"/>
      <c r="BG9" s="621">
        <v>1316770</v>
      </c>
      <c r="BH9" s="622"/>
      <c r="BI9" s="622"/>
      <c r="BJ9" s="622"/>
      <c r="BK9" s="622"/>
      <c r="BL9" s="622"/>
      <c r="BM9" s="622"/>
      <c r="BN9" s="623"/>
      <c r="BO9" s="659">
        <v>36.6</v>
      </c>
      <c r="BP9" s="659"/>
      <c r="BQ9" s="659"/>
      <c r="BR9" s="659"/>
      <c r="BS9" s="660" t="s">
        <v>121</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982721</v>
      </c>
      <c r="CS9" s="622"/>
      <c r="CT9" s="622"/>
      <c r="CU9" s="622"/>
      <c r="CV9" s="622"/>
      <c r="CW9" s="622"/>
      <c r="CX9" s="622"/>
      <c r="CY9" s="623"/>
      <c r="CZ9" s="659">
        <v>6.4</v>
      </c>
      <c r="DA9" s="659"/>
      <c r="DB9" s="659"/>
      <c r="DC9" s="659"/>
      <c r="DD9" s="627">
        <v>30578</v>
      </c>
      <c r="DE9" s="622"/>
      <c r="DF9" s="622"/>
      <c r="DG9" s="622"/>
      <c r="DH9" s="622"/>
      <c r="DI9" s="622"/>
      <c r="DJ9" s="622"/>
      <c r="DK9" s="622"/>
      <c r="DL9" s="622"/>
      <c r="DM9" s="622"/>
      <c r="DN9" s="622"/>
      <c r="DO9" s="622"/>
      <c r="DP9" s="623"/>
      <c r="DQ9" s="627">
        <v>756275</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108908</v>
      </c>
      <c r="BH10" s="622"/>
      <c r="BI10" s="622"/>
      <c r="BJ10" s="622"/>
      <c r="BK10" s="622"/>
      <c r="BL10" s="622"/>
      <c r="BM10" s="622"/>
      <c r="BN10" s="623"/>
      <c r="BO10" s="659">
        <v>3</v>
      </c>
      <c r="BP10" s="659"/>
      <c r="BQ10" s="659"/>
      <c r="BR10" s="659"/>
      <c r="BS10" s="660">
        <v>18289</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v>127754</v>
      </c>
      <c r="CS10" s="622"/>
      <c r="CT10" s="622"/>
      <c r="CU10" s="622"/>
      <c r="CV10" s="622"/>
      <c r="CW10" s="622"/>
      <c r="CX10" s="622"/>
      <c r="CY10" s="623"/>
      <c r="CZ10" s="659">
        <v>0.8</v>
      </c>
      <c r="DA10" s="659"/>
      <c r="DB10" s="659"/>
      <c r="DC10" s="659"/>
      <c r="DD10" s="627" t="s">
        <v>121</v>
      </c>
      <c r="DE10" s="622"/>
      <c r="DF10" s="622"/>
      <c r="DG10" s="622"/>
      <c r="DH10" s="622"/>
      <c r="DI10" s="622"/>
      <c r="DJ10" s="622"/>
      <c r="DK10" s="622"/>
      <c r="DL10" s="622"/>
      <c r="DM10" s="622"/>
      <c r="DN10" s="622"/>
      <c r="DO10" s="622"/>
      <c r="DP10" s="623"/>
      <c r="DQ10" s="627">
        <v>105874</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839851</v>
      </c>
      <c r="S11" s="622"/>
      <c r="T11" s="622"/>
      <c r="U11" s="622"/>
      <c r="V11" s="622"/>
      <c r="W11" s="622"/>
      <c r="X11" s="622"/>
      <c r="Y11" s="623"/>
      <c r="Z11" s="624">
        <v>5.0999999999999996</v>
      </c>
      <c r="AA11" s="625"/>
      <c r="AB11" s="625"/>
      <c r="AC11" s="626"/>
      <c r="AD11" s="627">
        <v>839851</v>
      </c>
      <c r="AE11" s="622"/>
      <c r="AF11" s="622"/>
      <c r="AG11" s="622"/>
      <c r="AH11" s="622"/>
      <c r="AI11" s="622"/>
      <c r="AJ11" s="622"/>
      <c r="AK11" s="623"/>
      <c r="AL11" s="624">
        <v>9.9</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103523</v>
      </c>
      <c r="BH11" s="622"/>
      <c r="BI11" s="622"/>
      <c r="BJ11" s="622"/>
      <c r="BK11" s="622"/>
      <c r="BL11" s="622"/>
      <c r="BM11" s="622"/>
      <c r="BN11" s="623"/>
      <c r="BO11" s="659">
        <v>2.9</v>
      </c>
      <c r="BP11" s="659"/>
      <c r="BQ11" s="659"/>
      <c r="BR11" s="659"/>
      <c r="BS11" s="660">
        <v>29582</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389597</v>
      </c>
      <c r="CS11" s="622"/>
      <c r="CT11" s="622"/>
      <c r="CU11" s="622"/>
      <c r="CV11" s="622"/>
      <c r="CW11" s="622"/>
      <c r="CX11" s="622"/>
      <c r="CY11" s="623"/>
      <c r="CZ11" s="659">
        <v>2.5</v>
      </c>
      <c r="DA11" s="659"/>
      <c r="DB11" s="659"/>
      <c r="DC11" s="659"/>
      <c r="DD11" s="627">
        <v>160747</v>
      </c>
      <c r="DE11" s="622"/>
      <c r="DF11" s="622"/>
      <c r="DG11" s="622"/>
      <c r="DH11" s="622"/>
      <c r="DI11" s="622"/>
      <c r="DJ11" s="622"/>
      <c r="DK11" s="622"/>
      <c r="DL11" s="622"/>
      <c r="DM11" s="622"/>
      <c r="DN11" s="622"/>
      <c r="DO11" s="622"/>
      <c r="DP11" s="623"/>
      <c r="DQ11" s="627">
        <v>234757</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121</v>
      </c>
      <c r="S12" s="622"/>
      <c r="T12" s="622"/>
      <c r="U12" s="622"/>
      <c r="V12" s="622"/>
      <c r="W12" s="622"/>
      <c r="X12" s="622"/>
      <c r="Y12" s="623"/>
      <c r="Z12" s="659" t="s">
        <v>121</v>
      </c>
      <c r="AA12" s="659"/>
      <c r="AB12" s="659"/>
      <c r="AC12" s="659"/>
      <c r="AD12" s="660" t="s">
        <v>121</v>
      </c>
      <c r="AE12" s="660"/>
      <c r="AF12" s="660"/>
      <c r="AG12" s="660"/>
      <c r="AH12" s="660"/>
      <c r="AI12" s="660"/>
      <c r="AJ12" s="660"/>
      <c r="AK12" s="660"/>
      <c r="AL12" s="624" t="s">
        <v>121</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1501204</v>
      </c>
      <c r="BH12" s="622"/>
      <c r="BI12" s="622"/>
      <c r="BJ12" s="622"/>
      <c r="BK12" s="622"/>
      <c r="BL12" s="622"/>
      <c r="BM12" s="622"/>
      <c r="BN12" s="623"/>
      <c r="BO12" s="659">
        <v>41.7</v>
      </c>
      <c r="BP12" s="659"/>
      <c r="BQ12" s="659"/>
      <c r="BR12" s="659"/>
      <c r="BS12" s="660" t="s">
        <v>121</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219852</v>
      </c>
      <c r="CS12" s="622"/>
      <c r="CT12" s="622"/>
      <c r="CU12" s="622"/>
      <c r="CV12" s="622"/>
      <c r="CW12" s="622"/>
      <c r="CX12" s="622"/>
      <c r="CY12" s="623"/>
      <c r="CZ12" s="659">
        <v>1.4</v>
      </c>
      <c r="DA12" s="659"/>
      <c r="DB12" s="659"/>
      <c r="DC12" s="659"/>
      <c r="DD12" s="627" t="s">
        <v>121</v>
      </c>
      <c r="DE12" s="622"/>
      <c r="DF12" s="622"/>
      <c r="DG12" s="622"/>
      <c r="DH12" s="622"/>
      <c r="DI12" s="622"/>
      <c r="DJ12" s="622"/>
      <c r="DK12" s="622"/>
      <c r="DL12" s="622"/>
      <c r="DM12" s="622"/>
      <c r="DN12" s="622"/>
      <c r="DO12" s="622"/>
      <c r="DP12" s="623"/>
      <c r="DQ12" s="627">
        <v>123617</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1494800</v>
      </c>
      <c r="BH13" s="622"/>
      <c r="BI13" s="622"/>
      <c r="BJ13" s="622"/>
      <c r="BK13" s="622"/>
      <c r="BL13" s="622"/>
      <c r="BM13" s="622"/>
      <c r="BN13" s="623"/>
      <c r="BO13" s="659">
        <v>41.5</v>
      </c>
      <c r="BP13" s="659"/>
      <c r="BQ13" s="659"/>
      <c r="BR13" s="659"/>
      <c r="BS13" s="660" t="s">
        <v>121</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1236730</v>
      </c>
      <c r="CS13" s="622"/>
      <c r="CT13" s="622"/>
      <c r="CU13" s="622"/>
      <c r="CV13" s="622"/>
      <c r="CW13" s="622"/>
      <c r="CX13" s="622"/>
      <c r="CY13" s="623"/>
      <c r="CZ13" s="659">
        <v>8</v>
      </c>
      <c r="DA13" s="659"/>
      <c r="DB13" s="659"/>
      <c r="DC13" s="659"/>
      <c r="DD13" s="627">
        <v>334576</v>
      </c>
      <c r="DE13" s="622"/>
      <c r="DF13" s="622"/>
      <c r="DG13" s="622"/>
      <c r="DH13" s="622"/>
      <c r="DI13" s="622"/>
      <c r="DJ13" s="622"/>
      <c r="DK13" s="622"/>
      <c r="DL13" s="622"/>
      <c r="DM13" s="622"/>
      <c r="DN13" s="622"/>
      <c r="DO13" s="622"/>
      <c r="DP13" s="623"/>
      <c r="DQ13" s="627">
        <v>794758</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134851</v>
      </c>
      <c r="BH14" s="622"/>
      <c r="BI14" s="622"/>
      <c r="BJ14" s="622"/>
      <c r="BK14" s="622"/>
      <c r="BL14" s="622"/>
      <c r="BM14" s="622"/>
      <c r="BN14" s="623"/>
      <c r="BO14" s="659">
        <v>3.7</v>
      </c>
      <c r="BP14" s="659"/>
      <c r="BQ14" s="659"/>
      <c r="BR14" s="659"/>
      <c r="BS14" s="660" t="s">
        <v>121</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458785</v>
      </c>
      <c r="CS14" s="622"/>
      <c r="CT14" s="622"/>
      <c r="CU14" s="622"/>
      <c r="CV14" s="622"/>
      <c r="CW14" s="622"/>
      <c r="CX14" s="622"/>
      <c r="CY14" s="623"/>
      <c r="CZ14" s="659">
        <v>3</v>
      </c>
      <c r="DA14" s="659"/>
      <c r="DB14" s="659"/>
      <c r="DC14" s="659"/>
      <c r="DD14" s="627">
        <v>29881</v>
      </c>
      <c r="DE14" s="622"/>
      <c r="DF14" s="622"/>
      <c r="DG14" s="622"/>
      <c r="DH14" s="622"/>
      <c r="DI14" s="622"/>
      <c r="DJ14" s="622"/>
      <c r="DK14" s="622"/>
      <c r="DL14" s="622"/>
      <c r="DM14" s="622"/>
      <c r="DN14" s="622"/>
      <c r="DO14" s="622"/>
      <c r="DP14" s="623"/>
      <c r="DQ14" s="627">
        <v>425543</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15855</v>
      </c>
      <c r="S15" s="622"/>
      <c r="T15" s="622"/>
      <c r="U15" s="622"/>
      <c r="V15" s="622"/>
      <c r="W15" s="622"/>
      <c r="X15" s="622"/>
      <c r="Y15" s="623"/>
      <c r="Z15" s="659">
        <v>0.1</v>
      </c>
      <c r="AA15" s="659"/>
      <c r="AB15" s="659"/>
      <c r="AC15" s="659"/>
      <c r="AD15" s="660">
        <v>15855</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276658</v>
      </c>
      <c r="BH15" s="622"/>
      <c r="BI15" s="622"/>
      <c r="BJ15" s="622"/>
      <c r="BK15" s="622"/>
      <c r="BL15" s="622"/>
      <c r="BM15" s="622"/>
      <c r="BN15" s="623"/>
      <c r="BO15" s="659">
        <v>7.7</v>
      </c>
      <c r="BP15" s="659"/>
      <c r="BQ15" s="659"/>
      <c r="BR15" s="659"/>
      <c r="BS15" s="660" t="s">
        <v>121</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2093036</v>
      </c>
      <c r="CS15" s="622"/>
      <c r="CT15" s="622"/>
      <c r="CU15" s="622"/>
      <c r="CV15" s="622"/>
      <c r="CW15" s="622"/>
      <c r="CX15" s="622"/>
      <c r="CY15" s="623"/>
      <c r="CZ15" s="659">
        <v>13.6</v>
      </c>
      <c r="DA15" s="659"/>
      <c r="DB15" s="659"/>
      <c r="DC15" s="659"/>
      <c r="DD15" s="627">
        <v>286249</v>
      </c>
      <c r="DE15" s="622"/>
      <c r="DF15" s="622"/>
      <c r="DG15" s="622"/>
      <c r="DH15" s="622"/>
      <c r="DI15" s="622"/>
      <c r="DJ15" s="622"/>
      <c r="DK15" s="622"/>
      <c r="DL15" s="622"/>
      <c r="DM15" s="622"/>
      <c r="DN15" s="622"/>
      <c r="DO15" s="622"/>
      <c r="DP15" s="623"/>
      <c r="DQ15" s="627">
        <v>1464684</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83516</v>
      </c>
      <c r="S16" s="622"/>
      <c r="T16" s="622"/>
      <c r="U16" s="622"/>
      <c r="V16" s="622"/>
      <c r="W16" s="622"/>
      <c r="X16" s="622"/>
      <c r="Y16" s="623"/>
      <c r="Z16" s="659">
        <v>0.5</v>
      </c>
      <c r="AA16" s="659"/>
      <c r="AB16" s="659"/>
      <c r="AC16" s="659"/>
      <c r="AD16" s="660">
        <v>83516</v>
      </c>
      <c r="AE16" s="660"/>
      <c r="AF16" s="660"/>
      <c r="AG16" s="660"/>
      <c r="AH16" s="660"/>
      <c r="AI16" s="660"/>
      <c r="AJ16" s="660"/>
      <c r="AK16" s="660"/>
      <c r="AL16" s="624">
        <v>1</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121</v>
      </c>
      <c r="CS16" s="622"/>
      <c r="CT16" s="622"/>
      <c r="CU16" s="622"/>
      <c r="CV16" s="622"/>
      <c r="CW16" s="622"/>
      <c r="CX16" s="622"/>
      <c r="CY16" s="623"/>
      <c r="CZ16" s="659" t="s">
        <v>121</v>
      </c>
      <c r="DA16" s="659"/>
      <c r="DB16" s="659"/>
      <c r="DC16" s="659"/>
      <c r="DD16" s="627" t="s">
        <v>121</v>
      </c>
      <c r="DE16" s="622"/>
      <c r="DF16" s="622"/>
      <c r="DG16" s="622"/>
      <c r="DH16" s="622"/>
      <c r="DI16" s="622"/>
      <c r="DJ16" s="622"/>
      <c r="DK16" s="622"/>
      <c r="DL16" s="622"/>
      <c r="DM16" s="622"/>
      <c r="DN16" s="622"/>
      <c r="DO16" s="622"/>
      <c r="DP16" s="623"/>
      <c r="DQ16" s="627" t="s">
        <v>121</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158327</v>
      </c>
      <c r="S17" s="622"/>
      <c r="T17" s="622"/>
      <c r="U17" s="622"/>
      <c r="V17" s="622"/>
      <c r="W17" s="622"/>
      <c r="X17" s="622"/>
      <c r="Y17" s="623"/>
      <c r="Z17" s="659">
        <v>1</v>
      </c>
      <c r="AA17" s="659"/>
      <c r="AB17" s="659"/>
      <c r="AC17" s="659"/>
      <c r="AD17" s="660">
        <v>158327</v>
      </c>
      <c r="AE17" s="660"/>
      <c r="AF17" s="660"/>
      <c r="AG17" s="660"/>
      <c r="AH17" s="660"/>
      <c r="AI17" s="660"/>
      <c r="AJ17" s="660"/>
      <c r="AK17" s="660"/>
      <c r="AL17" s="624">
        <v>1.9</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1033381</v>
      </c>
      <c r="CS17" s="622"/>
      <c r="CT17" s="622"/>
      <c r="CU17" s="622"/>
      <c r="CV17" s="622"/>
      <c r="CW17" s="622"/>
      <c r="CX17" s="622"/>
      <c r="CY17" s="623"/>
      <c r="CZ17" s="659">
        <v>6.7</v>
      </c>
      <c r="DA17" s="659"/>
      <c r="DB17" s="659"/>
      <c r="DC17" s="659"/>
      <c r="DD17" s="627" t="s">
        <v>121</v>
      </c>
      <c r="DE17" s="622"/>
      <c r="DF17" s="622"/>
      <c r="DG17" s="622"/>
      <c r="DH17" s="622"/>
      <c r="DI17" s="622"/>
      <c r="DJ17" s="622"/>
      <c r="DK17" s="622"/>
      <c r="DL17" s="622"/>
      <c r="DM17" s="622"/>
      <c r="DN17" s="622"/>
      <c r="DO17" s="622"/>
      <c r="DP17" s="623"/>
      <c r="DQ17" s="627">
        <v>977811</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24013</v>
      </c>
      <c r="S18" s="622"/>
      <c r="T18" s="622"/>
      <c r="U18" s="622"/>
      <c r="V18" s="622"/>
      <c r="W18" s="622"/>
      <c r="X18" s="622"/>
      <c r="Y18" s="623"/>
      <c r="Z18" s="659">
        <v>0.1</v>
      </c>
      <c r="AA18" s="659"/>
      <c r="AB18" s="659"/>
      <c r="AC18" s="659"/>
      <c r="AD18" s="660">
        <v>24013</v>
      </c>
      <c r="AE18" s="660"/>
      <c r="AF18" s="660"/>
      <c r="AG18" s="660"/>
      <c r="AH18" s="660"/>
      <c r="AI18" s="660"/>
      <c r="AJ18" s="660"/>
      <c r="AK18" s="660"/>
      <c r="AL18" s="624">
        <v>0.3</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132892</v>
      </c>
      <c r="S19" s="622"/>
      <c r="T19" s="622"/>
      <c r="U19" s="622"/>
      <c r="V19" s="622"/>
      <c r="W19" s="622"/>
      <c r="X19" s="622"/>
      <c r="Y19" s="623"/>
      <c r="Z19" s="659">
        <v>0.8</v>
      </c>
      <c r="AA19" s="659"/>
      <c r="AB19" s="659"/>
      <c r="AC19" s="659"/>
      <c r="AD19" s="660">
        <v>132892</v>
      </c>
      <c r="AE19" s="660"/>
      <c r="AF19" s="660"/>
      <c r="AG19" s="660"/>
      <c r="AH19" s="660"/>
      <c r="AI19" s="660"/>
      <c r="AJ19" s="660"/>
      <c r="AK19" s="660"/>
      <c r="AL19" s="624">
        <v>1.6</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109186</v>
      </c>
      <c r="BH19" s="622"/>
      <c r="BI19" s="622"/>
      <c r="BJ19" s="622"/>
      <c r="BK19" s="622"/>
      <c r="BL19" s="622"/>
      <c r="BM19" s="622"/>
      <c r="BN19" s="623"/>
      <c r="BO19" s="659">
        <v>3</v>
      </c>
      <c r="BP19" s="659"/>
      <c r="BQ19" s="659"/>
      <c r="BR19" s="659"/>
      <c r="BS19" s="660" t="s">
        <v>121</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v>1422</v>
      </c>
      <c r="S20" s="622"/>
      <c r="T20" s="622"/>
      <c r="U20" s="622"/>
      <c r="V20" s="622"/>
      <c r="W20" s="622"/>
      <c r="X20" s="622"/>
      <c r="Y20" s="623"/>
      <c r="Z20" s="659">
        <v>0</v>
      </c>
      <c r="AA20" s="659"/>
      <c r="AB20" s="659"/>
      <c r="AC20" s="659"/>
      <c r="AD20" s="660">
        <v>1422</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109186</v>
      </c>
      <c r="BH20" s="622"/>
      <c r="BI20" s="622"/>
      <c r="BJ20" s="622"/>
      <c r="BK20" s="622"/>
      <c r="BL20" s="622"/>
      <c r="BM20" s="622"/>
      <c r="BN20" s="623"/>
      <c r="BO20" s="659">
        <v>3</v>
      </c>
      <c r="BP20" s="659"/>
      <c r="BQ20" s="659"/>
      <c r="BR20" s="659"/>
      <c r="BS20" s="660" t="s">
        <v>121</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15412143</v>
      </c>
      <c r="CS20" s="622"/>
      <c r="CT20" s="622"/>
      <c r="CU20" s="622"/>
      <c r="CV20" s="622"/>
      <c r="CW20" s="622"/>
      <c r="CX20" s="622"/>
      <c r="CY20" s="623"/>
      <c r="CZ20" s="659">
        <v>100</v>
      </c>
      <c r="DA20" s="659"/>
      <c r="DB20" s="659"/>
      <c r="DC20" s="659"/>
      <c r="DD20" s="627">
        <v>865642</v>
      </c>
      <c r="DE20" s="622"/>
      <c r="DF20" s="622"/>
      <c r="DG20" s="622"/>
      <c r="DH20" s="622"/>
      <c r="DI20" s="622"/>
      <c r="DJ20" s="622"/>
      <c r="DK20" s="622"/>
      <c r="DL20" s="622"/>
      <c r="DM20" s="622"/>
      <c r="DN20" s="622"/>
      <c r="DO20" s="622"/>
      <c r="DP20" s="623"/>
      <c r="DQ20" s="627">
        <v>10169818</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4397875</v>
      </c>
      <c r="S21" s="622"/>
      <c r="T21" s="622"/>
      <c r="U21" s="622"/>
      <c r="V21" s="622"/>
      <c r="W21" s="622"/>
      <c r="X21" s="622"/>
      <c r="Y21" s="623"/>
      <c r="Z21" s="659">
        <v>26.7</v>
      </c>
      <c r="AA21" s="659"/>
      <c r="AB21" s="659"/>
      <c r="AC21" s="659"/>
      <c r="AD21" s="660">
        <v>3609568</v>
      </c>
      <c r="AE21" s="660"/>
      <c r="AF21" s="660"/>
      <c r="AG21" s="660"/>
      <c r="AH21" s="660"/>
      <c r="AI21" s="660"/>
      <c r="AJ21" s="660"/>
      <c r="AK21" s="660"/>
      <c r="AL21" s="624">
        <v>42.6</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121</v>
      </c>
      <c r="BH21" s="622"/>
      <c r="BI21" s="622"/>
      <c r="BJ21" s="622"/>
      <c r="BK21" s="622"/>
      <c r="BL21" s="622"/>
      <c r="BM21" s="622"/>
      <c r="BN21" s="623"/>
      <c r="BO21" s="659" t="s">
        <v>121</v>
      </c>
      <c r="BP21" s="659"/>
      <c r="BQ21" s="659"/>
      <c r="BR21" s="659"/>
      <c r="BS21" s="660" t="s">
        <v>121</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3609568</v>
      </c>
      <c r="S22" s="622"/>
      <c r="T22" s="622"/>
      <c r="U22" s="622"/>
      <c r="V22" s="622"/>
      <c r="W22" s="622"/>
      <c r="X22" s="622"/>
      <c r="Y22" s="623"/>
      <c r="Z22" s="659">
        <v>21.9</v>
      </c>
      <c r="AA22" s="659"/>
      <c r="AB22" s="659"/>
      <c r="AC22" s="659"/>
      <c r="AD22" s="660">
        <v>3609568</v>
      </c>
      <c r="AE22" s="660"/>
      <c r="AF22" s="660"/>
      <c r="AG22" s="660"/>
      <c r="AH22" s="660"/>
      <c r="AI22" s="660"/>
      <c r="AJ22" s="660"/>
      <c r="AK22" s="660"/>
      <c r="AL22" s="624">
        <v>42.6</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788307</v>
      </c>
      <c r="S23" s="622"/>
      <c r="T23" s="622"/>
      <c r="U23" s="622"/>
      <c r="V23" s="622"/>
      <c r="W23" s="622"/>
      <c r="X23" s="622"/>
      <c r="Y23" s="623"/>
      <c r="Z23" s="659">
        <v>4.8</v>
      </c>
      <c r="AA23" s="659"/>
      <c r="AB23" s="659"/>
      <c r="AC23" s="659"/>
      <c r="AD23" s="660" t="s">
        <v>121</v>
      </c>
      <c r="AE23" s="660"/>
      <c r="AF23" s="660"/>
      <c r="AG23" s="660"/>
      <c r="AH23" s="660"/>
      <c r="AI23" s="660"/>
      <c r="AJ23" s="660"/>
      <c r="AK23" s="660"/>
      <c r="AL23" s="624" t="s">
        <v>121</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v>109186</v>
      </c>
      <c r="BH23" s="622"/>
      <c r="BI23" s="622"/>
      <c r="BJ23" s="622"/>
      <c r="BK23" s="622"/>
      <c r="BL23" s="622"/>
      <c r="BM23" s="622"/>
      <c r="BN23" s="623"/>
      <c r="BO23" s="659">
        <v>3</v>
      </c>
      <c r="BP23" s="659"/>
      <c r="BQ23" s="659"/>
      <c r="BR23" s="659"/>
      <c r="BS23" s="660" t="s">
        <v>121</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8056276</v>
      </c>
      <c r="CS24" s="677"/>
      <c r="CT24" s="677"/>
      <c r="CU24" s="677"/>
      <c r="CV24" s="677"/>
      <c r="CW24" s="677"/>
      <c r="CX24" s="677"/>
      <c r="CY24" s="702"/>
      <c r="CZ24" s="703">
        <v>52.3</v>
      </c>
      <c r="DA24" s="685"/>
      <c r="DB24" s="685"/>
      <c r="DC24" s="705"/>
      <c r="DD24" s="701">
        <v>5288047</v>
      </c>
      <c r="DE24" s="677"/>
      <c r="DF24" s="677"/>
      <c r="DG24" s="677"/>
      <c r="DH24" s="677"/>
      <c r="DI24" s="677"/>
      <c r="DJ24" s="677"/>
      <c r="DK24" s="702"/>
      <c r="DL24" s="701">
        <v>4853462</v>
      </c>
      <c r="DM24" s="677"/>
      <c r="DN24" s="677"/>
      <c r="DO24" s="677"/>
      <c r="DP24" s="677"/>
      <c r="DQ24" s="677"/>
      <c r="DR24" s="677"/>
      <c r="DS24" s="677"/>
      <c r="DT24" s="677"/>
      <c r="DU24" s="677"/>
      <c r="DV24" s="702"/>
      <c r="DW24" s="703">
        <v>57.3</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9313055</v>
      </c>
      <c r="S25" s="622"/>
      <c r="T25" s="622"/>
      <c r="U25" s="622"/>
      <c r="V25" s="622"/>
      <c r="W25" s="622"/>
      <c r="X25" s="622"/>
      <c r="Y25" s="623"/>
      <c r="Z25" s="659">
        <v>56.5</v>
      </c>
      <c r="AA25" s="659"/>
      <c r="AB25" s="659"/>
      <c r="AC25" s="659"/>
      <c r="AD25" s="660">
        <v>8415562</v>
      </c>
      <c r="AE25" s="660"/>
      <c r="AF25" s="660"/>
      <c r="AG25" s="660"/>
      <c r="AH25" s="660"/>
      <c r="AI25" s="660"/>
      <c r="AJ25" s="660"/>
      <c r="AK25" s="660"/>
      <c r="AL25" s="624">
        <v>99.3</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3337092</v>
      </c>
      <c r="CS25" s="634"/>
      <c r="CT25" s="634"/>
      <c r="CU25" s="634"/>
      <c r="CV25" s="634"/>
      <c r="CW25" s="634"/>
      <c r="CX25" s="634"/>
      <c r="CY25" s="635"/>
      <c r="CZ25" s="624">
        <v>21.7</v>
      </c>
      <c r="DA25" s="636"/>
      <c r="DB25" s="636"/>
      <c r="DC25" s="637"/>
      <c r="DD25" s="627">
        <v>3000848</v>
      </c>
      <c r="DE25" s="634"/>
      <c r="DF25" s="634"/>
      <c r="DG25" s="634"/>
      <c r="DH25" s="634"/>
      <c r="DI25" s="634"/>
      <c r="DJ25" s="634"/>
      <c r="DK25" s="635"/>
      <c r="DL25" s="627">
        <v>2955903</v>
      </c>
      <c r="DM25" s="634"/>
      <c r="DN25" s="634"/>
      <c r="DO25" s="634"/>
      <c r="DP25" s="634"/>
      <c r="DQ25" s="634"/>
      <c r="DR25" s="634"/>
      <c r="DS25" s="634"/>
      <c r="DT25" s="634"/>
      <c r="DU25" s="634"/>
      <c r="DV25" s="635"/>
      <c r="DW25" s="624">
        <v>34.9</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3729</v>
      </c>
      <c r="S26" s="622"/>
      <c r="T26" s="622"/>
      <c r="U26" s="622"/>
      <c r="V26" s="622"/>
      <c r="W26" s="622"/>
      <c r="X26" s="622"/>
      <c r="Y26" s="623"/>
      <c r="Z26" s="659">
        <v>0</v>
      </c>
      <c r="AA26" s="659"/>
      <c r="AB26" s="659"/>
      <c r="AC26" s="659"/>
      <c r="AD26" s="660">
        <v>3729</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1835885</v>
      </c>
      <c r="CS26" s="622"/>
      <c r="CT26" s="622"/>
      <c r="CU26" s="622"/>
      <c r="CV26" s="622"/>
      <c r="CW26" s="622"/>
      <c r="CX26" s="622"/>
      <c r="CY26" s="623"/>
      <c r="CZ26" s="624">
        <v>11.9</v>
      </c>
      <c r="DA26" s="636"/>
      <c r="DB26" s="636"/>
      <c r="DC26" s="637"/>
      <c r="DD26" s="627">
        <v>1607694</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179568</v>
      </c>
      <c r="S27" s="622"/>
      <c r="T27" s="622"/>
      <c r="U27" s="622"/>
      <c r="V27" s="622"/>
      <c r="W27" s="622"/>
      <c r="X27" s="622"/>
      <c r="Y27" s="623"/>
      <c r="Z27" s="659">
        <v>1.1000000000000001</v>
      </c>
      <c r="AA27" s="659"/>
      <c r="AB27" s="659"/>
      <c r="AC27" s="659"/>
      <c r="AD27" s="660" t="s">
        <v>121</v>
      </c>
      <c r="AE27" s="660"/>
      <c r="AF27" s="660"/>
      <c r="AG27" s="660"/>
      <c r="AH27" s="660"/>
      <c r="AI27" s="660"/>
      <c r="AJ27" s="660"/>
      <c r="AK27" s="660"/>
      <c r="AL27" s="624" t="s">
        <v>121</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3600164</v>
      </c>
      <c r="BH27" s="622"/>
      <c r="BI27" s="622"/>
      <c r="BJ27" s="622"/>
      <c r="BK27" s="622"/>
      <c r="BL27" s="622"/>
      <c r="BM27" s="622"/>
      <c r="BN27" s="623"/>
      <c r="BO27" s="659">
        <v>100</v>
      </c>
      <c r="BP27" s="659"/>
      <c r="BQ27" s="659"/>
      <c r="BR27" s="659"/>
      <c r="BS27" s="660">
        <v>47871</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3685803</v>
      </c>
      <c r="CS27" s="634"/>
      <c r="CT27" s="634"/>
      <c r="CU27" s="634"/>
      <c r="CV27" s="634"/>
      <c r="CW27" s="634"/>
      <c r="CX27" s="634"/>
      <c r="CY27" s="635"/>
      <c r="CZ27" s="624">
        <v>23.9</v>
      </c>
      <c r="DA27" s="636"/>
      <c r="DB27" s="636"/>
      <c r="DC27" s="637"/>
      <c r="DD27" s="627">
        <v>1309388</v>
      </c>
      <c r="DE27" s="634"/>
      <c r="DF27" s="634"/>
      <c r="DG27" s="634"/>
      <c r="DH27" s="634"/>
      <c r="DI27" s="634"/>
      <c r="DJ27" s="634"/>
      <c r="DK27" s="635"/>
      <c r="DL27" s="627">
        <v>919748</v>
      </c>
      <c r="DM27" s="634"/>
      <c r="DN27" s="634"/>
      <c r="DO27" s="634"/>
      <c r="DP27" s="634"/>
      <c r="DQ27" s="634"/>
      <c r="DR27" s="634"/>
      <c r="DS27" s="634"/>
      <c r="DT27" s="634"/>
      <c r="DU27" s="634"/>
      <c r="DV27" s="635"/>
      <c r="DW27" s="624">
        <v>10.8</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120600</v>
      </c>
      <c r="S28" s="622"/>
      <c r="T28" s="622"/>
      <c r="U28" s="622"/>
      <c r="V28" s="622"/>
      <c r="W28" s="622"/>
      <c r="X28" s="622"/>
      <c r="Y28" s="623"/>
      <c r="Z28" s="659">
        <v>0.7</v>
      </c>
      <c r="AA28" s="659"/>
      <c r="AB28" s="659"/>
      <c r="AC28" s="659"/>
      <c r="AD28" s="660">
        <v>11132</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1033381</v>
      </c>
      <c r="CS28" s="622"/>
      <c r="CT28" s="622"/>
      <c r="CU28" s="622"/>
      <c r="CV28" s="622"/>
      <c r="CW28" s="622"/>
      <c r="CX28" s="622"/>
      <c r="CY28" s="623"/>
      <c r="CZ28" s="624">
        <v>6.7</v>
      </c>
      <c r="DA28" s="636"/>
      <c r="DB28" s="636"/>
      <c r="DC28" s="637"/>
      <c r="DD28" s="627">
        <v>977811</v>
      </c>
      <c r="DE28" s="622"/>
      <c r="DF28" s="622"/>
      <c r="DG28" s="622"/>
      <c r="DH28" s="622"/>
      <c r="DI28" s="622"/>
      <c r="DJ28" s="622"/>
      <c r="DK28" s="623"/>
      <c r="DL28" s="627">
        <v>977811</v>
      </c>
      <c r="DM28" s="622"/>
      <c r="DN28" s="622"/>
      <c r="DO28" s="622"/>
      <c r="DP28" s="622"/>
      <c r="DQ28" s="622"/>
      <c r="DR28" s="622"/>
      <c r="DS28" s="622"/>
      <c r="DT28" s="622"/>
      <c r="DU28" s="622"/>
      <c r="DV28" s="623"/>
      <c r="DW28" s="624">
        <v>11.5</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99670</v>
      </c>
      <c r="S29" s="622"/>
      <c r="T29" s="622"/>
      <c r="U29" s="622"/>
      <c r="V29" s="622"/>
      <c r="W29" s="622"/>
      <c r="X29" s="622"/>
      <c r="Y29" s="623"/>
      <c r="Z29" s="659">
        <v>0.6</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1033381</v>
      </c>
      <c r="CS29" s="634"/>
      <c r="CT29" s="634"/>
      <c r="CU29" s="634"/>
      <c r="CV29" s="634"/>
      <c r="CW29" s="634"/>
      <c r="CX29" s="634"/>
      <c r="CY29" s="635"/>
      <c r="CZ29" s="624">
        <v>6.7</v>
      </c>
      <c r="DA29" s="636"/>
      <c r="DB29" s="636"/>
      <c r="DC29" s="637"/>
      <c r="DD29" s="627">
        <v>977811</v>
      </c>
      <c r="DE29" s="634"/>
      <c r="DF29" s="634"/>
      <c r="DG29" s="634"/>
      <c r="DH29" s="634"/>
      <c r="DI29" s="634"/>
      <c r="DJ29" s="634"/>
      <c r="DK29" s="635"/>
      <c r="DL29" s="627">
        <v>977811</v>
      </c>
      <c r="DM29" s="634"/>
      <c r="DN29" s="634"/>
      <c r="DO29" s="634"/>
      <c r="DP29" s="634"/>
      <c r="DQ29" s="634"/>
      <c r="DR29" s="634"/>
      <c r="DS29" s="634"/>
      <c r="DT29" s="634"/>
      <c r="DU29" s="634"/>
      <c r="DV29" s="635"/>
      <c r="DW29" s="624">
        <v>11.5</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2380105</v>
      </c>
      <c r="S30" s="622"/>
      <c r="T30" s="622"/>
      <c r="U30" s="622"/>
      <c r="V30" s="622"/>
      <c r="W30" s="622"/>
      <c r="X30" s="622"/>
      <c r="Y30" s="623"/>
      <c r="Z30" s="659">
        <v>14.4</v>
      </c>
      <c r="AA30" s="659"/>
      <c r="AB30" s="659"/>
      <c r="AC30" s="659"/>
      <c r="AD30" s="660" t="s">
        <v>121</v>
      </c>
      <c r="AE30" s="660"/>
      <c r="AF30" s="660"/>
      <c r="AG30" s="660"/>
      <c r="AH30" s="660"/>
      <c r="AI30" s="660"/>
      <c r="AJ30" s="660"/>
      <c r="AK30" s="660"/>
      <c r="AL30" s="624" t="s">
        <v>121</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983748</v>
      </c>
      <c r="CS30" s="622"/>
      <c r="CT30" s="622"/>
      <c r="CU30" s="622"/>
      <c r="CV30" s="622"/>
      <c r="CW30" s="622"/>
      <c r="CX30" s="622"/>
      <c r="CY30" s="623"/>
      <c r="CZ30" s="624">
        <v>6.4</v>
      </c>
      <c r="DA30" s="636"/>
      <c r="DB30" s="636"/>
      <c r="DC30" s="637"/>
      <c r="DD30" s="627">
        <v>929682</v>
      </c>
      <c r="DE30" s="622"/>
      <c r="DF30" s="622"/>
      <c r="DG30" s="622"/>
      <c r="DH30" s="622"/>
      <c r="DI30" s="622"/>
      <c r="DJ30" s="622"/>
      <c r="DK30" s="623"/>
      <c r="DL30" s="627">
        <v>929682</v>
      </c>
      <c r="DM30" s="622"/>
      <c r="DN30" s="622"/>
      <c r="DO30" s="622"/>
      <c r="DP30" s="622"/>
      <c r="DQ30" s="622"/>
      <c r="DR30" s="622"/>
      <c r="DS30" s="622"/>
      <c r="DT30" s="622"/>
      <c r="DU30" s="622"/>
      <c r="DV30" s="623"/>
      <c r="DW30" s="624">
        <v>11</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v>7767</v>
      </c>
      <c r="S31" s="622"/>
      <c r="T31" s="622"/>
      <c r="U31" s="622"/>
      <c r="V31" s="622"/>
      <c r="W31" s="622"/>
      <c r="X31" s="622"/>
      <c r="Y31" s="623"/>
      <c r="Z31" s="659">
        <v>0</v>
      </c>
      <c r="AA31" s="659"/>
      <c r="AB31" s="659"/>
      <c r="AC31" s="659"/>
      <c r="AD31" s="660">
        <v>7767</v>
      </c>
      <c r="AE31" s="660"/>
      <c r="AF31" s="660"/>
      <c r="AG31" s="660"/>
      <c r="AH31" s="660"/>
      <c r="AI31" s="660"/>
      <c r="AJ31" s="660"/>
      <c r="AK31" s="660"/>
      <c r="AL31" s="624">
        <v>0.1</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99.2</v>
      </c>
      <c r="BH31" s="684"/>
      <c r="BI31" s="684"/>
      <c r="BJ31" s="684"/>
      <c r="BK31" s="684"/>
      <c r="BL31" s="684"/>
      <c r="BM31" s="685">
        <v>96.6</v>
      </c>
      <c r="BN31" s="684"/>
      <c r="BO31" s="684"/>
      <c r="BP31" s="684"/>
      <c r="BQ31" s="686"/>
      <c r="BR31" s="683">
        <v>99</v>
      </c>
      <c r="BS31" s="684"/>
      <c r="BT31" s="684"/>
      <c r="BU31" s="684"/>
      <c r="BV31" s="684"/>
      <c r="BW31" s="684"/>
      <c r="BX31" s="685">
        <v>96.6</v>
      </c>
      <c r="BY31" s="684"/>
      <c r="BZ31" s="684"/>
      <c r="CA31" s="684"/>
      <c r="CB31" s="686"/>
      <c r="CD31" s="642"/>
      <c r="CE31" s="643"/>
      <c r="CF31" s="618" t="s">
        <v>300</v>
      </c>
      <c r="CG31" s="619"/>
      <c r="CH31" s="619"/>
      <c r="CI31" s="619"/>
      <c r="CJ31" s="619"/>
      <c r="CK31" s="619"/>
      <c r="CL31" s="619"/>
      <c r="CM31" s="619"/>
      <c r="CN31" s="619"/>
      <c r="CO31" s="619"/>
      <c r="CP31" s="619"/>
      <c r="CQ31" s="620"/>
      <c r="CR31" s="621">
        <v>49633</v>
      </c>
      <c r="CS31" s="634"/>
      <c r="CT31" s="634"/>
      <c r="CU31" s="634"/>
      <c r="CV31" s="634"/>
      <c r="CW31" s="634"/>
      <c r="CX31" s="634"/>
      <c r="CY31" s="635"/>
      <c r="CZ31" s="624">
        <v>0.3</v>
      </c>
      <c r="DA31" s="636"/>
      <c r="DB31" s="636"/>
      <c r="DC31" s="637"/>
      <c r="DD31" s="627">
        <v>48129</v>
      </c>
      <c r="DE31" s="634"/>
      <c r="DF31" s="634"/>
      <c r="DG31" s="634"/>
      <c r="DH31" s="634"/>
      <c r="DI31" s="634"/>
      <c r="DJ31" s="634"/>
      <c r="DK31" s="635"/>
      <c r="DL31" s="627">
        <v>48129</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1012922</v>
      </c>
      <c r="S32" s="622"/>
      <c r="T32" s="622"/>
      <c r="U32" s="622"/>
      <c r="V32" s="622"/>
      <c r="W32" s="622"/>
      <c r="X32" s="622"/>
      <c r="Y32" s="623"/>
      <c r="Z32" s="659">
        <v>6.1</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0"/>
      <c r="AU32" s="202" t="s">
        <v>302</v>
      </c>
      <c r="AX32" s="618" t="s">
        <v>303</v>
      </c>
      <c r="AY32" s="619"/>
      <c r="AZ32" s="619"/>
      <c r="BA32" s="619"/>
      <c r="BB32" s="619"/>
      <c r="BC32" s="619"/>
      <c r="BD32" s="619"/>
      <c r="BE32" s="619"/>
      <c r="BF32" s="620"/>
      <c r="BG32" s="692">
        <v>99.2</v>
      </c>
      <c r="BH32" s="634"/>
      <c r="BI32" s="634"/>
      <c r="BJ32" s="634"/>
      <c r="BK32" s="634"/>
      <c r="BL32" s="634"/>
      <c r="BM32" s="625">
        <v>97.1</v>
      </c>
      <c r="BN32" s="634"/>
      <c r="BO32" s="634"/>
      <c r="BP32" s="634"/>
      <c r="BQ32" s="657"/>
      <c r="BR32" s="692">
        <v>99.1</v>
      </c>
      <c r="BS32" s="634"/>
      <c r="BT32" s="634"/>
      <c r="BU32" s="634"/>
      <c r="BV32" s="634"/>
      <c r="BW32" s="634"/>
      <c r="BX32" s="625">
        <v>97.2</v>
      </c>
      <c r="BY32" s="634"/>
      <c r="BZ32" s="634"/>
      <c r="CA32" s="634"/>
      <c r="CB32" s="657"/>
      <c r="CD32" s="644"/>
      <c r="CE32" s="645"/>
      <c r="CF32" s="618" t="s">
        <v>304</v>
      </c>
      <c r="CG32" s="619"/>
      <c r="CH32" s="619"/>
      <c r="CI32" s="619"/>
      <c r="CJ32" s="619"/>
      <c r="CK32" s="619"/>
      <c r="CL32" s="619"/>
      <c r="CM32" s="619"/>
      <c r="CN32" s="619"/>
      <c r="CO32" s="619"/>
      <c r="CP32" s="619"/>
      <c r="CQ32" s="620"/>
      <c r="CR32" s="621" t="s">
        <v>121</v>
      </c>
      <c r="CS32" s="622"/>
      <c r="CT32" s="622"/>
      <c r="CU32" s="622"/>
      <c r="CV32" s="622"/>
      <c r="CW32" s="622"/>
      <c r="CX32" s="622"/>
      <c r="CY32" s="623"/>
      <c r="CZ32" s="624" t="s">
        <v>121</v>
      </c>
      <c r="DA32" s="636"/>
      <c r="DB32" s="636"/>
      <c r="DC32" s="637"/>
      <c r="DD32" s="627" t="s">
        <v>121</v>
      </c>
      <c r="DE32" s="622"/>
      <c r="DF32" s="622"/>
      <c r="DG32" s="622"/>
      <c r="DH32" s="622"/>
      <c r="DI32" s="622"/>
      <c r="DJ32" s="622"/>
      <c r="DK32" s="623"/>
      <c r="DL32" s="627" t="s">
        <v>121</v>
      </c>
      <c r="DM32" s="622"/>
      <c r="DN32" s="622"/>
      <c r="DO32" s="622"/>
      <c r="DP32" s="622"/>
      <c r="DQ32" s="622"/>
      <c r="DR32" s="622"/>
      <c r="DS32" s="622"/>
      <c r="DT32" s="622"/>
      <c r="DU32" s="622"/>
      <c r="DV32" s="623"/>
      <c r="DW32" s="624" t="s">
        <v>121</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41506</v>
      </c>
      <c r="S33" s="622"/>
      <c r="T33" s="622"/>
      <c r="U33" s="622"/>
      <c r="V33" s="622"/>
      <c r="W33" s="622"/>
      <c r="X33" s="622"/>
      <c r="Y33" s="623"/>
      <c r="Z33" s="659">
        <v>0.3</v>
      </c>
      <c r="AA33" s="659"/>
      <c r="AB33" s="659"/>
      <c r="AC33" s="659"/>
      <c r="AD33" s="660">
        <v>4299</v>
      </c>
      <c r="AE33" s="660"/>
      <c r="AF33" s="660"/>
      <c r="AG33" s="660"/>
      <c r="AH33" s="660"/>
      <c r="AI33" s="660"/>
      <c r="AJ33" s="660"/>
      <c r="AK33" s="660"/>
      <c r="AL33" s="624">
        <v>0.1</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99.1</v>
      </c>
      <c r="BH33" s="606"/>
      <c r="BI33" s="606"/>
      <c r="BJ33" s="606"/>
      <c r="BK33" s="606"/>
      <c r="BL33" s="606"/>
      <c r="BM33" s="652">
        <v>95.8</v>
      </c>
      <c r="BN33" s="606"/>
      <c r="BO33" s="606"/>
      <c r="BP33" s="606"/>
      <c r="BQ33" s="669"/>
      <c r="BR33" s="682">
        <v>98.9</v>
      </c>
      <c r="BS33" s="606"/>
      <c r="BT33" s="606"/>
      <c r="BU33" s="606"/>
      <c r="BV33" s="606"/>
      <c r="BW33" s="606"/>
      <c r="BX33" s="652">
        <v>95.6</v>
      </c>
      <c r="BY33" s="606"/>
      <c r="BZ33" s="606"/>
      <c r="CA33" s="606"/>
      <c r="CB33" s="669"/>
      <c r="CD33" s="618" t="s">
        <v>307</v>
      </c>
      <c r="CE33" s="619"/>
      <c r="CF33" s="619"/>
      <c r="CG33" s="619"/>
      <c r="CH33" s="619"/>
      <c r="CI33" s="619"/>
      <c r="CJ33" s="619"/>
      <c r="CK33" s="619"/>
      <c r="CL33" s="619"/>
      <c r="CM33" s="619"/>
      <c r="CN33" s="619"/>
      <c r="CO33" s="619"/>
      <c r="CP33" s="619"/>
      <c r="CQ33" s="620"/>
      <c r="CR33" s="621">
        <v>6490225</v>
      </c>
      <c r="CS33" s="634"/>
      <c r="CT33" s="634"/>
      <c r="CU33" s="634"/>
      <c r="CV33" s="634"/>
      <c r="CW33" s="634"/>
      <c r="CX33" s="634"/>
      <c r="CY33" s="635"/>
      <c r="CZ33" s="624">
        <v>42.1</v>
      </c>
      <c r="DA33" s="636"/>
      <c r="DB33" s="636"/>
      <c r="DC33" s="637"/>
      <c r="DD33" s="627">
        <v>4698391</v>
      </c>
      <c r="DE33" s="634"/>
      <c r="DF33" s="634"/>
      <c r="DG33" s="634"/>
      <c r="DH33" s="634"/>
      <c r="DI33" s="634"/>
      <c r="DJ33" s="634"/>
      <c r="DK33" s="635"/>
      <c r="DL33" s="627">
        <v>3278292</v>
      </c>
      <c r="DM33" s="634"/>
      <c r="DN33" s="634"/>
      <c r="DO33" s="634"/>
      <c r="DP33" s="634"/>
      <c r="DQ33" s="634"/>
      <c r="DR33" s="634"/>
      <c r="DS33" s="634"/>
      <c r="DT33" s="634"/>
      <c r="DU33" s="634"/>
      <c r="DV33" s="635"/>
      <c r="DW33" s="624">
        <v>38.700000000000003</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424698</v>
      </c>
      <c r="S34" s="622"/>
      <c r="T34" s="622"/>
      <c r="U34" s="622"/>
      <c r="V34" s="622"/>
      <c r="W34" s="622"/>
      <c r="X34" s="622"/>
      <c r="Y34" s="623"/>
      <c r="Z34" s="659">
        <v>2.6</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2287288</v>
      </c>
      <c r="CS34" s="622"/>
      <c r="CT34" s="622"/>
      <c r="CU34" s="622"/>
      <c r="CV34" s="622"/>
      <c r="CW34" s="622"/>
      <c r="CX34" s="622"/>
      <c r="CY34" s="623"/>
      <c r="CZ34" s="624">
        <v>14.8</v>
      </c>
      <c r="DA34" s="636"/>
      <c r="DB34" s="636"/>
      <c r="DC34" s="637"/>
      <c r="DD34" s="627">
        <v>1794528</v>
      </c>
      <c r="DE34" s="622"/>
      <c r="DF34" s="622"/>
      <c r="DG34" s="622"/>
      <c r="DH34" s="622"/>
      <c r="DI34" s="622"/>
      <c r="DJ34" s="622"/>
      <c r="DK34" s="623"/>
      <c r="DL34" s="627">
        <v>1482135</v>
      </c>
      <c r="DM34" s="622"/>
      <c r="DN34" s="622"/>
      <c r="DO34" s="622"/>
      <c r="DP34" s="622"/>
      <c r="DQ34" s="622"/>
      <c r="DR34" s="622"/>
      <c r="DS34" s="622"/>
      <c r="DT34" s="622"/>
      <c r="DU34" s="622"/>
      <c r="DV34" s="623"/>
      <c r="DW34" s="624">
        <v>17.5</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1184750</v>
      </c>
      <c r="S35" s="622"/>
      <c r="T35" s="622"/>
      <c r="U35" s="622"/>
      <c r="V35" s="622"/>
      <c r="W35" s="622"/>
      <c r="X35" s="622"/>
      <c r="Y35" s="623"/>
      <c r="Z35" s="659">
        <v>7.2</v>
      </c>
      <c r="AA35" s="659"/>
      <c r="AB35" s="659"/>
      <c r="AC35" s="659"/>
      <c r="AD35" s="660" t="s">
        <v>121</v>
      </c>
      <c r="AE35" s="660"/>
      <c r="AF35" s="660"/>
      <c r="AG35" s="660"/>
      <c r="AH35" s="660"/>
      <c r="AI35" s="660"/>
      <c r="AJ35" s="660"/>
      <c r="AK35" s="660"/>
      <c r="AL35" s="624" t="s">
        <v>121</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209566</v>
      </c>
      <c r="CS35" s="634"/>
      <c r="CT35" s="634"/>
      <c r="CU35" s="634"/>
      <c r="CV35" s="634"/>
      <c r="CW35" s="634"/>
      <c r="CX35" s="634"/>
      <c r="CY35" s="635"/>
      <c r="CZ35" s="624">
        <v>1.4</v>
      </c>
      <c r="DA35" s="636"/>
      <c r="DB35" s="636"/>
      <c r="DC35" s="637"/>
      <c r="DD35" s="627">
        <v>77262</v>
      </c>
      <c r="DE35" s="634"/>
      <c r="DF35" s="634"/>
      <c r="DG35" s="634"/>
      <c r="DH35" s="634"/>
      <c r="DI35" s="634"/>
      <c r="DJ35" s="634"/>
      <c r="DK35" s="635"/>
      <c r="DL35" s="627">
        <v>77262</v>
      </c>
      <c r="DM35" s="634"/>
      <c r="DN35" s="634"/>
      <c r="DO35" s="634"/>
      <c r="DP35" s="634"/>
      <c r="DQ35" s="634"/>
      <c r="DR35" s="634"/>
      <c r="DS35" s="634"/>
      <c r="DT35" s="634"/>
      <c r="DU35" s="634"/>
      <c r="DV35" s="635"/>
      <c r="DW35" s="624">
        <v>0.9</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857180</v>
      </c>
      <c r="S36" s="622"/>
      <c r="T36" s="622"/>
      <c r="U36" s="622"/>
      <c r="V36" s="622"/>
      <c r="W36" s="622"/>
      <c r="X36" s="622"/>
      <c r="Y36" s="623"/>
      <c r="Z36" s="659">
        <v>5.2</v>
      </c>
      <c r="AA36" s="659"/>
      <c r="AB36" s="659"/>
      <c r="AC36" s="659"/>
      <c r="AD36" s="660" t="s">
        <v>121</v>
      </c>
      <c r="AE36" s="660"/>
      <c r="AF36" s="660"/>
      <c r="AG36" s="660"/>
      <c r="AH36" s="660"/>
      <c r="AI36" s="660"/>
      <c r="AJ36" s="660"/>
      <c r="AK36" s="660"/>
      <c r="AL36" s="624" t="s">
        <v>121</v>
      </c>
      <c r="AM36" s="625"/>
      <c r="AN36" s="625"/>
      <c r="AO36" s="661"/>
      <c r="AP36" s="210"/>
      <c r="AQ36" s="670" t="s">
        <v>315</v>
      </c>
      <c r="AR36" s="671"/>
      <c r="AS36" s="671"/>
      <c r="AT36" s="671"/>
      <c r="AU36" s="671"/>
      <c r="AV36" s="671"/>
      <c r="AW36" s="671"/>
      <c r="AX36" s="671"/>
      <c r="AY36" s="672"/>
      <c r="AZ36" s="676">
        <v>1666858</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18797</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1770110</v>
      </c>
      <c r="CS36" s="622"/>
      <c r="CT36" s="622"/>
      <c r="CU36" s="622"/>
      <c r="CV36" s="622"/>
      <c r="CW36" s="622"/>
      <c r="CX36" s="622"/>
      <c r="CY36" s="623"/>
      <c r="CZ36" s="624">
        <v>11.5</v>
      </c>
      <c r="DA36" s="636"/>
      <c r="DB36" s="636"/>
      <c r="DC36" s="637"/>
      <c r="DD36" s="627">
        <v>1307025</v>
      </c>
      <c r="DE36" s="622"/>
      <c r="DF36" s="622"/>
      <c r="DG36" s="622"/>
      <c r="DH36" s="622"/>
      <c r="DI36" s="622"/>
      <c r="DJ36" s="622"/>
      <c r="DK36" s="623"/>
      <c r="DL36" s="627">
        <v>756878</v>
      </c>
      <c r="DM36" s="622"/>
      <c r="DN36" s="622"/>
      <c r="DO36" s="622"/>
      <c r="DP36" s="622"/>
      <c r="DQ36" s="622"/>
      <c r="DR36" s="622"/>
      <c r="DS36" s="622"/>
      <c r="DT36" s="622"/>
      <c r="DU36" s="622"/>
      <c r="DV36" s="623"/>
      <c r="DW36" s="624">
        <v>8.9</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416548</v>
      </c>
      <c r="S37" s="622"/>
      <c r="T37" s="622"/>
      <c r="U37" s="622"/>
      <c r="V37" s="622"/>
      <c r="W37" s="622"/>
      <c r="X37" s="622"/>
      <c r="Y37" s="623"/>
      <c r="Z37" s="659">
        <v>2.5</v>
      </c>
      <c r="AA37" s="659"/>
      <c r="AB37" s="659"/>
      <c r="AC37" s="659"/>
      <c r="AD37" s="660">
        <v>35061</v>
      </c>
      <c r="AE37" s="660"/>
      <c r="AF37" s="660"/>
      <c r="AG37" s="660"/>
      <c r="AH37" s="660"/>
      <c r="AI37" s="660"/>
      <c r="AJ37" s="660"/>
      <c r="AK37" s="660"/>
      <c r="AL37" s="624">
        <v>0.4</v>
      </c>
      <c r="AM37" s="625"/>
      <c r="AN37" s="625"/>
      <c r="AO37" s="661"/>
      <c r="AQ37" s="654" t="s">
        <v>319</v>
      </c>
      <c r="AR37" s="655"/>
      <c r="AS37" s="655"/>
      <c r="AT37" s="655"/>
      <c r="AU37" s="655"/>
      <c r="AV37" s="655"/>
      <c r="AW37" s="655"/>
      <c r="AX37" s="655"/>
      <c r="AY37" s="656"/>
      <c r="AZ37" s="621">
        <v>423068</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-33637</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458464</v>
      </c>
      <c r="CS37" s="634"/>
      <c r="CT37" s="634"/>
      <c r="CU37" s="634"/>
      <c r="CV37" s="634"/>
      <c r="CW37" s="634"/>
      <c r="CX37" s="634"/>
      <c r="CY37" s="635"/>
      <c r="CZ37" s="624">
        <v>3</v>
      </c>
      <c r="DA37" s="636"/>
      <c r="DB37" s="636"/>
      <c r="DC37" s="637"/>
      <c r="DD37" s="627">
        <v>303814</v>
      </c>
      <c r="DE37" s="634"/>
      <c r="DF37" s="634"/>
      <c r="DG37" s="634"/>
      <c r="DH37" s="634"/>
      <c r="DI37" s="634"/>
      <c r="DJ37" s="634"/>
      <c r="DK37" s="635"/>
      <c r="DL37" s="627">
        <v>294626</v>
      </c>
      <c r="DM37" s="634"/>
      <c r="DN37" s="634"/>
      <c r="DO37" s="634"/>
      <c r="DP37" s="634"/>
      <c r="DQ37" s="634"/>
      <c r="DR37" s="634"/>
      <c r="DS37" s="634"/>
      <c r="DT37" s="634"/>
      <c r="DU37" s="634"/>
      <c r="DV37" s="635"/>
      <c r="DW37" s="624">
        <v>3.5</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432100</v>
      </c>
      <c r="S38" s="622"/>
      <c r="T38" s="622"/>
      <c r="U38" s="622"/>
      <c r="V38" s="622"/>
      <c r="W38" s="622"/>
      <c r="X38" s="622"/>
      <c r="Y38" s="623"/>
      <c r="Z38" s="659">
        <v>2.6</v>
      </c>
      <c r="AA38" s="659"/>
      <c r="AB38" s="659"/>
      <c r="AC38" s="659"/>
      <c r="AD38" s="660" t="s">
        <v>121</v>
      </c>
      <c r="AE38" s="660"/>
      <c r="AF38" s="660"/>
      <c r="AG38" s="660"/>
      <c r="AH38" s="660"/>
      <c r="AI38" s="660"/>
      <c r="AJ38" s="660"/>
      <c r="AK38" s="660"/>
      <c r="AL38" s="624" t="s">
        <v>121</v>
      </c>
      <c r="AM38" s="625"/>
      <c r="AN38" s="625"/>
      <c r="AO38" s="661"/>
      <c r="AQ38" s="654" t="s">
        <v>323</v>
      </c>
      <c r="AR38" s="655"/>
      <c r="AS38" s="655"/>
      <c r="AT38" s="655"/>
      <c r="AU38" s="655"/>
      <c r="AV38" s="655"/>
      <c r="AW38" s="655"/>
      <c r="AX38" s="655"/>
      <c r="AY38" s="656"/>
      <c r="AZ38" s="621">
        <v>5112</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3574</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1238678</v>
      </c>
      <c r="CS38" s="622"/>
      <c r="CT38" s="622"/>
      <c r="CU38" s="622"/>
      <c r="CV38" s="622"/>
      <c r="CW38" s="622"/>
      <c r="CX38" s="622"/>
      <c r="CY38" s="623"/>
      <c r="CZ38" s="624">
        <v>8</v>
      </c>
      <c r="DA38" s="636"/>
      <c r="DB38" s="636"/>
      <c r="DC38" s="637"/>
      <c r="DD38" s="627">
        <v>985317</v>
      </c>
      <c r="DE38" s="622"/>
      <c r="DF38" s="622"/>
      <c r="DG38" s="622"/>
      <c r="DH38" s="622"/>
      <c r="DI38" s="622"/>
      <c r="DJ38" s="622"/>
      <c r="DK38" s="623"/>
      <c r="DL38" s="627">
        <v>962017</v>
      </c>
      <c r="DM38" s="622"/>
      <c r="DN38" s="622"/>
      <c r="DO38" s="622"/>
      <c r="DP38" s="622"/>
      <c r="DQ38" s="622"/>
      <c r="DR38" s="622"/>
      <c r="DS38" s="622"/>
      <c r="DT38" s="622"/>
      <c r="DU38" s="622"/>
      <c r="DV38" s="623"/>
      <c r="DW38" s="624">
        <v>11.3</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327</v>
      </c>
      <c r="AR39" s="655"/>
      <c r="AS39" s="655"/>
      <c r="AT39" s="655"/>
      <c r="AU39" s="655"/>
      <c r="AV39" s="655"/>
      <c r="AW39" s="655"/>
      <c r="AX39" s="655"/>
      <c r="AY39" s="656"/>
      <c r="AZ39" s="621" t="s">
        <v>121</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5134</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916583</v>
      </c>
      <c r="CS39" s="634"/>
      <c r="CT39" s="634"/>
      <c r="CU39" s="634"/>
      <c r="CV39" s="634"/>
      <c r="CW39" s="634"/>
      <c r="CX39" s="634"/>
      <c r="CY39" s="635"/>
      <c r="CZ39" s="624">
        <v>5.9</v>
      </c>
      <c r="DA39" s="636"/>
      <c r="DB39" s="636"/>
      <c r="DC39" s="637"/>
      <c r="DD39" s="627">
        <v>534259</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t="s">
        <v>121</v>
      </c>
      <c r="S40" s="622"/>
      <c r="T40" s="622"/>
      <c r="U40" s="622"/>
      <c r="V40" s="622"/>
      <c r="W40" s="622"/>
      <c r="X40" s="622"/>
      <c r="Y40" s="623"/>
      <c r="Z40" s="659" t="s">
        <v>121</v>
      </c>
      <c r="AA40" s="659"/>
      <c r="AB40" s="659"/>
      <c r="AC40" s="659"/>
      <c r="AD40" s="660" t="s">
        <v>121</v>
      </c>
      <c r="AE40" s="660"/>
      <c r="AF40" s="660"/>
      <c r="AG40" s="660"/>
      <c r="AH40" s="660"/>
      <c r="AI40" s="660"/>
      <c r="AJ40" s="660"/>
      <c r="AK40" s="660"/>
      <c r="AL40" s="624" t="s">
        <v>121</v>
      </c>
      <c r="AM40" s="625"/>
      <c r="AN40" s="625"/>
      <c r="AO40" s="661"/>
      <c r="AQ40" s="654" t="s">
        <v>331</v>
      </c>
      <c r="AR40" s="655"/>
      <c r="AS40" s="655"/>
      <c r="AT40" s="655"/>
      <c r="AU40" s="655"/>
      <c r="AV40" s="655"/>
      <c r="AW40" s="655"/>
      <c r="AX40" s="655"/>
      <c r="AY40" s="656"/>
      <c r="AZ40" s="621" t="s">
        <v>121</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99</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68000</v>
      </c>
      <c r="CS40" s="622"/>
      <c r="CT40" s="622"/>
      <c r="CU40" s="622"/>
      <c r="CV40" s="622"/>
      <c r="CW40" s="622"/>
      <c r="CX40" s="622"/>
      <c r="CY40" s="623"/>
      <c r="CZ40" s="624">
        <v>0.4</v>
      </c>
      <c r="DA40" s="636"/>
      <c r="DB40" s="636"/>
      <c r="DC40" s="637"/>
      <c r="DD40" s="627" t="s">
        <v>121</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16474198</v>
      </c>
      <c r="S41" s="646"/>
      <c r="T41" s="646"/>
      <c r="U41" s="646"/>
      <c r="V41" s="646"/>
      <c r="W41" s="646"/>
      <c r="X41" s="646"/>
      <c r="Y41" s="649"/>
      <c r="Z41" s="650">
        <v>100</v>
      </c>
      <c r="AA41" s="650"/>
      <c r="AB41" s="650"/>
      <c r="AC41" s="650"/>
      <c r="AD41" s="651">
        <v>8477550</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284373</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954305</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489</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865642</v>
      </c>
      <c r="CS42" s="634"/>
      <c r="CT42" s="634"/>
      <c r="CU42" s="634"/>
      <c r="CV42" s="634"/>
      <c r="CW42" s="634"/>
      <c r="CX42" s="634"/>
      <c r="CY42" s="635"/>
      <c r="CZ42" s="624">
        <v>5.6</v>
      </c>
      <c r="DA42" s="636"/>
      <c r="DB42" s="636"/>
      <c r="DC42" s="637"/>
      <c r="DD42" s="627">
        <v>183380</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t="s">
        <v>121</v>
      </c>
      <c r="CS43" s="634"/>
      <c r="CT43" s="634"/>
      <c r="CU43" s="634"/>
      <c r="CV43" s="634"/>
      <c r="CW43" s="634"/>
      <c r="CX43" s="634"/>
      <c r="CY43" s="635"/>
      <c r="CZ43" s="624" t="s">
        <v>121</v>
      </c>
      <c r="DA43" s="636"/>
      <c r="DB43" s="636"/>
      <c r="DC43" s="637"/>
      <c r="DD43" s="627" t="s">
        <v>121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865642</v>
      </c>
      <c r="CS44" s="622"/>
      <c r="CT44" s="622"/>
      <c r="CU44" s="622"/>
      <c r="CV44" s="622"/>
      <c r="CW44" s="622"/>
      <c r="CX44" s="622"/>
      <c r="CY44" s="623"/>
      <c r="CZ44" s="624">
        <v>5.6</v>
      </c>
      <c r="DA44" s="625"/>
      <c r="DB44" s="625"/>
      <c r="DC44" s="626"/>
      <c r="DD44" s="627">
        <v>183380</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258952</v>
      </c>
      <c r="CS45" s="634"/>
      <c r="CT45" s="634"/>
      <c r="CU45" s="634"/>
      <c r="CV45" s="634"/>
      <c r="CW45" s="634"/>
      <c r="CX45" s="634"/>
      <c r="CY45" s="635"/>
      <c r="CZ45" s="624">
        <v>1.7</v>
      </c>
      <c r="DA45" s="636"/>
      <c r="DB45" s="636"/>
      <c r="DC45" s="637"/>
      <c r="DD45" s="627">
        <v>11641</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516106</v>
      </c>
      <c r="CS46" s="622"/>
      <c r="CT46" s="622"/>
      <c r="CU46" s="622"/>
      <c r="CV46" s="622"/>
      <c r="CW46" s="622"/>
      <c r="CX46" s="622"/>
      <c r="CY46" s="623"/>
      <c r="CZ46" s="624">
        <v>3.3</v>
      </c>
      <c r="DA46" s="625"/>
      <c r="DB46" s="625"/>
      <c r="DC46" s="626"/>
      <c r="DD46" s="627">
        <v>162966</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121</v>
      </c>
      <c r="CS47" s="634"/>
      <c r="CT47" s="634"/>
      <c r="CU47" s="634"/>
      <c r="CV47" s="634"/>
      <c r="CW47" s="634"/>
      <c r="CX47" s="634"/>
      <c r="CY47" s="635"/>
      <c r="CZ47" s="624" t="s">
        <v>121</v>
      </c>
      <c r="DA47" s="636"/>
      <c r="DB47" s="636"/>
      <c r="DC47" s="637"/>
      <c r="DD47" s="627" t="s">
        <v>121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15412143</v>
      </c>
      <c r="CS49" s="606"/>
      <c r="CT49" s="606"/>
      <c r="CU49" s="606"/>
      <c r="CV49" s="606"/>
      <c r="CW49" s="606"/>
      <c r="CX49" s="606"/>
      <c r="CY49" s="607"/>
      <c r="CZ49" s="608">
        <v>100</v>
      </c>
      <c r="DA49" s="609"/>
      <c r="DB49" s="609"/>
      <c r="DC49" s="610"/>
      <c r="DD49" s="611">
        <v>10169818</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11AcBOkNb8KKPDXKSrbrNWuZ08UXndtO2qTmt5dX3wn0D2QUfkOmYZREGZnxWc/hgOb0QcwnG8kfHU2pmwzfzA==" saltValue="j/xnxBK72xDPKY0D+Y79v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16489</v>
      </c>
      <c r="R7" s="1103"/>
      <c r="S7" s="1103"/>
      <c r="T7" s="1103"/>
      <c r="U7" s="1103"/>
      <c r="V7" s="1103">
        <v>15427</v>
      </c>
      <c r="W7" s="1103"/>
      <c r="X7" s="1103"/>
      <c r="Y7" s="1103"/>
      <c r="Z7" s="1103"/>
      <c r="AA7" s="1103">
        <v>1062</v>
      </c>
      <c r="AB7" s="1103"/>
      <c r="AC7" s="1103"/>
      <c r="AD7" s="1103"/>
      <c r="AE7" s="1104"/>
      <c r="AF7" s="1105">
        <v>1004</v>
      </c>
      <c r="AG7" s="1106"/>
      <c r="AH7" s="1106"/>
      <c r="AI7" s="1106"/>
      <c r="AJ7" s="1107"/>
      <c r="AK7" s="1108">
        <v>1185</v>
      </c>
      <c r="AL7" s="1109"/>
      <c r="AM7" s="1109"/>
      <c r="AN7" s="1109"/>
      <c r="AO7" s="1109"/>
      <c r="AP7" s="1109">
        <v>10963</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559</v>
      </c>
      <c r="BT7" s="1100"/>
      <c r="BU7" s="1100"/>
      <c r="BV7" s="1100"/>
      <c r="BW7" s="1100"/>
      <c r="BX7" s="1100"/>
      <c r="BY7" s="1100"/>
      <c r="BZ7" s="1100"/>
      <c r="CA7" s="1100"/>
      <c r="CB7" s="1100"/>
      <c r="CC7" s="1100"/>
      <c r="CD7" s="1100"/>
      <c r="CE7" s="1100"/>
      <c r="CF7" s="1100"/>
      <c r="CG7" s="1112"/>
      <c r="CH7" s="1096">
        <v>5</v>
      </c>
      <c r="CI7" s="1097"/>
      <c r="CJ7" s="1097"/>
      <c r="CK7" s="1097"/>
      <c r="CL7" s="1098"/>
      <c r="CM7" s="1096">
        <v>19</v>
      </c>
      <c r="CN7" s="1097"/>
      <c r="CO7" s="1097"/>
      <c r="CP7" s="1097"/>
      <c r="CQ7" s="1098"/>
      <c r="CR7" s="1096">
        <v>11</v>
      </c>
      <c r="CS7" s="1097"/>
      <c r="CT7" s="1097"/>
      <c r="CU7" s="1097"/>
      <c r="CV7" s="1098"/>
      <c r="CW7" s="1096" t="s">
        <v>568</v>
      </c>
      <c r="CX7" s="1097"/>
      <c r="CY7" s="1097"/>
      <c r="CZ7" s="1097"/>
      <c r="DA7" s="1098"/>
      <c r="DB7" s="1096" t="s">
        <v>568</v>
      </c>
      <c r="DC7" s="1097"/>
      <c r="DD7" s="1097"/>
      <c r="DE7" s="1097"/>
      <c r="DF7" s="1098"/>
      <c r="DG7" s="1096" t="s">
        <v>568</v>
      </c>
      <c r="DH7" s="1097"/>
      <c r="DI7" s="1097"/>
      <c r="DJ7" s="1097"/>
      <c r="DK7" s="1098"/>
      <c r="DL7" s="1096" t="s">
        <v>568</v>
      </c>
      <c r="DM7" s="1097"/>
      <c r="DN7" s="1097"/>
      <c r="DO7" s="1097"/>
      <c r="DP7" s="1098"/>
      <c r="DQ7" s="1096" t="s">
        <v>568</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560</v>
      </c>
      <c r="BT8" s="993"/>
      <c r="BU8" s="993"/>
      <c r="BV8" s="993"/>
      <c r="BW8" s="993"/>
      <c r="BX8" s="993"/>
      <c r="BY8" s="993"/>
      <c r="BZ8" s="993"/>
      <c r="CA8" s="993"/>
      <c r="CB8" s="993"/>
      <c r="CC8" s="993"/>
      <c r="CD8" s="993"/>
      <c r="CE8" s="993"/>
      <c r="CF8" s="993"/>
      <c r="CG8" s="1014"/>
      <c r="CH8" s="989">
        <v>6</v>
      </c>
      <c r="CI8" s="990"/>
      <c r="CJ8" s="990"/>
      <c r="CK8" s="990"/>
      <c r="CL8" s="991"/>
      <c r="CM8" s="989">
        <v>46</v>
      </c>
      <c r="CN8" s="990"/>
      <c r="CO8" s="990"/>
      <c r="CP8" s="990"/>
      <c r="CQ8" s="991"/>
      <c r="CR8" s="989">
        <v>6</v>
      </c>
      <c r="CS8" s="990"/>
      <c r="CT8" s="990"/>
      <c r="CU8" s="990"/>
      <c r="CV8" s="991"/>
      <c r="CW8" s="989" t="s">
        <v>568</v>
      </c>
      <c r="CX8" s="990"/>
      <c r="CY8" s="990"/>
      <c r="CZ8" s="990"/>
      <c r="DA8" s="991"/>
      <c r="DB8" s="989" t="s">
        <v>568</v>
      </c>
      <c r="DC8" s="990"/>
      <c r="DD8" s="990"/>
      <c r="DE8" s="990"/>
      <c r="DF8" s="991"/>
      <c r="DG8" s="989" t="s">
        <v>568</v>
      </c>
      <c r="DH8" s="990"/>
      <c r="DI8" s="990"/>
      <c r="DJ8" s="990"/>
      <c r="DK8" s="991"/>
      <c r="DL8" s="989" t="s">
        <v>568</v>
      </c>
      <c r="DM8" s="990"/>
      <c r="DN8" s="990"/>
      <c r="DO8" s="990"/>
      <c r="DP8" s="991"/>
      <c r="DQ8" s="989" t="s">
        <v>568</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561</v>
      </c>
      <c r="BT9" s="993"/>
      <c r="BU9" s="993"/>
      <c r="BV9" s="993"/>
      <c r="BW9" s="993"/>
      <c r="BX9" s="993"/>
      <c r="BY9" s="993"/>
      <c r="BZ9" s="993"/>
      <c r="CA9" s="993"/>
      <c r="CB9" s="993"/>
      <c r="CC9" s="993"/>
      <c r="CD9" s="993"/>
      <c r="CE9" s="993"/>
      <c r="CF9" s="993"/>
      <c r="CG9" s="1014"/>
      <c r="CH9" s="989">
        <v>1</v>
      </c>
      <c r="CI9" s="990"/>
      <c r="CJ9" s="990"/>
      <c r="CK9" s="990"/>
      <c r="CL9" s="991"/>
      <c r="CM9" s="989">
        <v>55</v>
      </c>
      <c r="CN9" s="990"/>
      <c r="CO9" s="990"/>
      <c r="CP9" s="990"/>
      <c r="CQ9" s="991"/>
      <c r="CR9" s="989">
        <v>16</v>
      </c>
      <c r="CS9" s="990"/>
      <c r="CT9" s="990"/>
      <c r="CU9" s="990"/>
      <c r="CV9" s="991"/>
      <c r="CW9" s="989">
        <v>1</v>
      </c>
      <c r="CX9" s="990"/>
      <c r="CY9" s="990"/>
      <c r="CZ9" s="990"/>
      <c r="DA9" s="991"/>
      <c r="DB9" s="989" t="s">
        <v>568</v>
      </c>
      <c r="DC9" s="990"/>
      <c r="DD9" s="990"/>
      <c r="DE9" s="990"/>
      <c r="DF9" s="991"/>
      <c r="DG9" s="989" t="s">
        <v>568</v>
      </c>
      <c r="DH9" s="990"/>
      <c r="DI9" s="990"/>
      <c r="DJ9" s="990"/>
      <c r="DK9" s="991"/>
      <c r="DL9" s="989" t="s">
        <v>568</v>
      </c>
      <c r="DM9" s="990"/>
      <c r="DN9" s="990"/>
      <c r="DO9" s="990"/>
      <c r="DP9" s="991"/>
      <c r="DQ9" s="989" t="s">
        <v>568</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16489</v>
      </c>
      <c r="R23" s="1061"/>
      <c r="S23" s="1061"/>
      <c r="T23" s="1061"/>
      <c r="U23" s="1061"/>
      <c r="V23" s="1061">
        <v>15427</v>
      </c>
      <c r="W23" s="1061"/>
      <c r="X23" s="1061"/>
      <c r="Y23" s="1061"/>
      <c r="Z23" s="1061"/>
      <c r="AA23" s="1061">
        <v>1062</v>
      </c>
      <c r="AB23" s="1061"/>
      <c r="AC23" s="1061"/>
      <c r="AD23" s="1061"/>
      <c r="AE23" s="1068"/>
      <c r="AF23" s="1069">
        <v>1004</v>
      </c>
      <c r="AG23" s="1061"/>
      <c r="AH23" s="1061"/>
      <c r="AI23" s="1061"/>
      <c r="AJ23" s="1070"/>
      <c r="AK23" s="1071"/>
      <c r="AL23" s="1072"/>
      <c r="AM23" s="1072"/>
      <c r="AN23" s="1072"/>
      <c r="AO23" s="1072"/>
      <c r="AP23" s="1061">
        <v>10963</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3374</v>
      </c>
      <c r="R28" s="1051"/>
      <c r="S28" s="1051"/>
      <c r="T28" s="1051"/>
      <c r="U28" s="1051"/>
      <c r="V28" s="1051">
        <v>3356</v>
      </c>
      <c r="W28" s="1051"/>
      <c r="X28" s="1051"/>
      <c r="Y28" s="1051"/>
      <c r="Z28" s="1051"/>
      <c r="AA28" s="1051">
        <v>18797</v>
      </c>
      <c r="AB28" s="1051"/>
      <c r="AC28" s="1051"/>
      <c r="AD28" s="1051"/>
      <c r="AE28" s="1052"/>
      <c r="AF28" s="1053">
        <v>19</v>
      </c>
      <c r="AG28" s="1051"/>
      <c r="AH28" s="1051"/>
      <c r="AI28" s="1051"/>
      <c r="AJ28" s="1054"/>
      <c r="AK28" s="1042">
        <v>254</v>
      </c>
      <c r="AL28" s="1043"/>
      <c r="AM28" s="1043"/>
      <c r="AN28" s="1043"/>
      <c r="AO28" s="1043"/>
      <c r="AP28" s="1043" t="s">
        <v>546</v>
      </c>
      <c r="AQ28" s="1043"/>
      <c r="AR28" s="1043"/>
      <c r="AS28" s="1043"/>
      <c r="AT28" s="1043"/>
      <c r="AU28" s="1043" t="s">
        <v>546</v>
      </c>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2670</v>
      </c>
      <c r="R29" s="1039"/>
      <c r="S29" s="1039"/>
      <c r="T29" s="1039"/>
      <c r="U29" s="1039"/>
      <c r="V29" s="1039">
        <v>2631</v>
      </c>
      <c r="W29" s="1039"/>
      <c r="X29" s="1039"/>
      <c r="Y29" s="1039"/>
      <c r="Z29" s="1039"/>
      <c r="AA29" s="1039">
        <v>39</v>
      </c>
      <c r="AB29" s="1039"/>
      <c r="AC29" s="1039"/>
      <c r="AD29" s="1039"/>
      <c r="AE29" s="1040"/>
      <c r="AF29" s="1035">
        <v>39</v>
      </c>
      <c r="AG29" s="1036"/>
      <c r="AH29" s="1036"/>
      <c r="AI29" s="1036"/>
      <c r="AJ29" s="1037"/>
      <c r="AK29" s="980">
        <v>408</v>
      </c>
      <c r="AL29" s="971"/>
      <c r="AM29" s="971"/>
      <c r="AN29" s="971"/>
      <c r="AO29" s="971"/>
      <c r="AP29" s="971" t="s">
        <v>546</v>
      </c>
      <c r="AQ29" s="971"/>
      <c r="AR29" s="971"/>
      <c r="AS29" s="971"/>
      <c r="AT29" s="971"/>
      <c r="AU29" s="971" t="s">
        <v>546</v>
      </c>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27</v>
      </c>
      <c r="R30" s="1039"/>
      <c r="S30" s="1039"/>
      <c r="T30" s="1039"/>
      <c r="U30" s="1039"/>
      <c r="V30" s="1039">
        <v>27</v>
      </c>
      <c r="W30" s="1039"/>
      <c r="X30" s="1039"/>
      <c r="Y30" s="1039"/>
      <c r="Z30" s="1039"/>
      <c r="AA30" s="1039">
        <v>0</v>
      </c>
      <c r="AB30" s="1039"/>
      <c r="AC30" s="1039"/>
      <c r="AD30" s="1039"/>
      <c r="AE30" s="1040"/>
      <c r="AF30" s="1035">
        <v>0</v>
      </c>
      <c r="AG30" s="1036"/>
      <c r="AH30" s="1036"/>
      <c r="AI30" s="1036"/>
      <c r="AJ30" s="1037"/>
      <c r="AK30" s="980">
        <v>4</v>
      </c>
      <c r="AL30" s="971"/>
      <c r="AM30" s="971"/>
      <c r="AN30" s="971"/>
      <c r="AO30" s="971"/>
      <c r="AP30" s="971" t="s">
        <v>546</v>
      </c>
      <c r="AQ30" s="971"/>
      <c r="AR30" s="971"/>
      <c r="AS30" s="971"/>
      <c r="AT30" s="971"/>
      <c r="AU30" s="971" t="s">
        <v>546</v>
      </c>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596</v>
      </c>
      <c r="R31" s="1039"/>
      <c r="S31" s="1039"/>
      <c r="T31" s="1039"/>
      <c r="U31" s="1039"/>
      <c r="V31" s="1039">
        <v>595</v>
      </c>
      <c r="W31" s="1039"/>
      <c r="X31" s="1039"/>
      <c r="Y31" s="1039"/>
      <c r="Z31" s="1039"/>
      <c r="AA31" s="1039">
        <v>1</v>
      </c>
      <c r="AB31" s="1039"/>
      <c r="AC31" s="1039"/>
      <c r="AD31" s="1039"/>
      <c r="AE31" s="1040"/>
      <c r="AF31" s="1035">
        <v>1</v>
      </c>
      <c r="AG31" s="1036"/>
      <c r="AH31" s="1036"/>
      <c r="AI31" s="1036"/>
      <c r="AJ31" s="1037"/>
      <c r="AK31" s="980">
        <v>137</v>
      </c>
      <c r="AL31" s="971"/>
      <c r="AM31" s="971"/>
      <c r="AN31" s="971"/>
      <c r="AO31" s="971"/>
      <c r="AP31" s="971" t="s">
        <v>546</v>
      </c>
      <c r="AQ31" s="971"/>
      <c r="AR31" s="971"/>
      <c r="AS31" s="971"/>
      <c r="AT31" s="971"/>
      <c r="AU31" s="971" t="s">
        <v>546</v>
      </c>
      <c r="AV31" s="971"/>
      <c r="AW31" s="971"/>
      <c r="AX31" s="971"/>
      <c r="AY31" s="971"/>
      <c r="AZ31" s="1041"/>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392</v>
      </c>
      <c r="C32" s="1031"/>
      <c r="D32" s="1031"/>
      <c r="E32" s="1031"/>
      <c r="F32" s="1031"/>
      <c r="G32" s="1031"/>
      <c r="H32" s="1031"/>
      <c r="I32" s="1031"/>
      <c r="J32" s="1031"/>
      <c r="K32" s="1031"/>
      <c r="L32" s="1031"/>
      <c r="M32" s="1031"/>
      <c r="N32" s="1031"/>
      <c r="O32" s="1031"/>
      <c r="P32" s="1032"/>
      <c r="Q32" s="1038">
        <v>210</v>
      </c>
      <c r="R32" s="1039"/>
      <c r="S32" s="1039"/>
      <c r="T32" s="1039"/>
      <c r="U32" s="1039"/>
      <c r="V32" s="1039">
        <v>39</v>
      </c>
      <c r="W32" s="1039"/>
      <c r="X32" s="1039"/>
      <c r="Y32" s="1039"/>
      <c r="Z32" s="1039"/>
      <c r="AA32" s="1039">
        <v>171</v>
      </c>
      <c r="AB32" s="1039"/>
      <c r="AC32" s="1039"/>
      <c r="AD32" s="1039"/>
      <c r="AE32" s="1040"/>
      <c r="AF32" s="1035">
        <v>171</v>
      </c>
      <c r="AG32" s="1036"/>
      <c r="AH32" s="1036"/>
      <c r="AI32" s="1036"/>
      <c r="AJ32" s="1037"/>
      <c r="AK32" s="980">
        <v>423</v>
      </c>
      <c r="AL32" s="971"/>
      <c r="AM32" s="971"/>
      <c r="AN32" s="971"/>
      <c r="AO32" s="971"/>
      <c r="AP32" s="971">
        <v>3666</v>
      </c>
      <c r="AQ32" s="971"/>
      <c r="AR32" s="971"/>
      <c r="AS32" s="971"/>
      <c r="AT32" s="971"/>
      <c r="AU32" s="971">
        <v>2658</v>
      </c>
      <c r="AV32" s="971"/>
      <c r="AW32" s="971"/>
      <c r="AX32" s="971"/>
      <c r="AY32" s="971"/>
      <c r="AZ32" s="1041"/>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137</v>
      </c>
      <c r="R33" s="1039"/>
      <c r="S33" s="1039"/>
      <c r="T33" s="1039"/>
      <c r="U33" s="1039"/>
      <c r="V33" s="1039">
        <v>133</v>
      </c>
      <c r="W33" s="1039"/>
      <c r="X33" s="1039"/>
      <c r="Y33" s="1039"/>
      <c r="Z33" s="1039"/>
      <c r="AA33" s="1039">
        <v>5</v>
      </c>
      <c r="AB33" s="1039"/>
      <c r="AC33" s="1039"/>
      <c r="AD33" s="1039"/>
      <c r="AE33" s="1040"/>
      <c r="AF33" s="1035">
        <v>5</v>
      </c>
      <c r="AG33" s="1036"/>
      <c r="AH33" s="1036"/>
      <c r="AI33" s="1036"/>
      <c r="AJ33" s="1037"/>
      <c r="AK33" s="980">
        <v>21</v>
      </c>
      <c r="AL33" s="971"/>
      <c r="AM33" s="971"/>
      <c r="AN33" s="971"/>
      <c r="AO33" s="971"/>
      <c r="AP33" s="971" t="s">
        <v>546</v>
      </c>
      <c r="AQ33" s="971"/>
      <c r="AR33" s="971"/>
      <c r="AS33" s="971"/>
      <c r="AT33" s="971"/>
      <c r="AU33" s="971" t="s">
        <v>546</v>
      </c>
      <c r="AV33" s="971"/>
      <c r="AW33" s="971"/>
      <c r="AX33" s="971"/>
      <c r="AY33" s="971"/>
      <c r="AZ33" s="1041"/>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235</v>
      </c>
      <c r="AG63" s="959"/>
      <c r="AH63" s="959"/>
      <c r="AI63" s="959"/>
      <c r="AJ63" s="1022"/>
      <c r="AK63" s="1023"/>
      <c r="AL63" s="963"/>
      <c r="AM63" s="963"/>
      <c r="AN63" s="963"/>
      <c r="AO63" s="963"/>
      <c r="AP63" s="959">
        <v>3666</v>
      </c>
      <c r="AQ63" s="959"/>
      <c r="AR63" s="959"/>
      <c r="AS63" s="959"/>
      <c r="AT63" s="959"/>
      <c r="AU63" s="959">
        <v>2658</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399</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400</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547</v>
      </c>
      <c r="C68" s="986"/>
      <c r="D68" s="986"/>
      <c r="E68" s="986"/>
      <c r="F68" s="986"/>
      <c r="G68" s="986"/>
      <c r="H68" s="986"/>
      <c r="I68" s="986"/>
      <c r="J68" s="986"/>
      <c r="K68" s="986"/>
      <c r="L68" s="986"/>
      <c r="M68" s="986"/>
      <c r="N68" s="986"/>
      <c r="O68" s="986"/>
      <c r="P68" s="987"/>
      <c r="Q68" s="988">
        <v>1934</v>
      </c>
      <c r="R68" s="982"/>
      <c r="S68" s="982"/>
      <c r="T68" s="982"/>
      <c r="U68" s="982"/>
      <c r="V68" s="982">
        <v>1897</v>
      </c>
      <c r="W68" s="982"/>
      <c r="X68" s="982"/>
      <c r="Y68" s="982"/>
      <c r="Z68" s="982"/>
      <c r="AA68" s="982">
        <v>37</v>
      </c>
      <c r="AB68" s="982"/>
      <c r="AC68" s="982"/>
      <c r="AD68" s="982"/>
      <c r="AE68" s="982"/>
      <c r="AF68" s="982">
        <v>37</v>
      </c>
      <c r="AG68" s="982"/>
      <c r="AH68" s="982"/>
      <c r="AI68" s="982"/>
      <c r="AJ68" s="982"/>
      <c r="AK68" s="982">
        <v>97</v>
      </c>
      <c r="AL68" s="982"/>
      <c r="AM68" s="982"/>
      <c r="AN68" s="982"/>
      <c r="AO68" s="982"/>
      <c r="AP68" s="982">
        <v>77</v>
      </c>
      <c r="AQ68" s="982"/>
      <c r="AR68" s="982"/>
      <c r="AS68" s="982"/>
      <c r="AT68" s="982"/>
      <c r="AU68" s="982">
        <v>13</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548</v>
      </c>
      <c r="C69" s="975"/>
      <c r="D69" s="975"/>
      <c r="E69" s="975"/>
      <c r="F69" s="975"/>
      <c r="G69" s="975"/>
      <c r="H69" s="975"/>
      <c r="I69" s="975"/>
      <c r="J69" s="975"/>
      <c r="K69" s="975"/>
      <c r="L69" s="975"/>
      <c r="M69" s="975"/>
      <c r="N69" s="975"/>
      <c r="O69" s="975"/>
      <c r="P69" s="976"/>
      <c r="Q69" s="977">
        <v>354</v>
      </c>
      <c r="R69" s="971"/>
      <c r="S69" s="971"/>
      <c r="T69" s="971"/>
      <c r="U69" s="971"/>
      <c r="V69" s="971">
        <v>347</v>
      </c>
      <c r="W69" s="971"/>
      <c r="X69" s="971"/>
      <c r="Y69" s="971"/>
      <c r="Z69" s="971"/>
      <c r="AA69" s="971">
        <v>8</v>
      </c>
      <c r="AB69" s="971"/>
      <c r="AC69" s="971"/>
      <c r="AD69" s="971"/>
      <c r="AE69" s="971"/>
      <c r="AF69" s="971">
        <v>8</v>
      </c>
      <c r="AG69" s="971"/>
      <c r="AH69" s="971"/>
      <c r="AI69" s="971"/>
      <c r="AJ69" s="971"/>
      <c r="AK69" s="971">
        <v>18</v>
      </c>
      <c r="AL69" s="971"/>
      <c r="AM69" s="971"/>
      <c r="AN69" s="971"/>
      <c r="AO69" s="971"/>
      <c r="AP69" s="971" t="s">
        <v>546</v>
      </c>
      <c r="AQ69" s="971"/>
      <c r="AR69" s="971"/>
      <c r="AS69" s="971"/>
      <c r="AT69" s="971"/>
      <c r="AU69" s="971" t="s">
        <v>546</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549</v>
      </c>
      <c r="C70" s="975"/>
      <c r="D70" s="975"/>
      <c r="E70" s="975"/>
      <c r="F70" s="975"/>
      <c r="G70" s="975"/>
      <c r="H70" s="975"/>
      <c r="I70" s="975"/>
      <c r="J70" s="975"/>
      <c r="K70" s="975"/>
      <c r="L70" s="975"/>
      <c r="M70" s="975"/>
      <c r="N70" s="975"/>
      <c r="O70" s="975"/>
      <c r="P70" s="976"/>
      <c r="Q70" s="977">
        <v>1087</v>
      </c>
      <c r="R70" s="971"/>
      <c r="S70" s="971"/>
      <c r="T70" s="971"/>
      <c r="U70" s="971"/>
      <c r="V70" s="971">
        <v>1047</v>
      </c>
      <c r="W70" s="971"/>
      <c r="X70" s="971"/>
      <c r="Y70" s="971"/>
      <c r="Z70" s="971"/>
      <c r="AA70" s="971">
        <v>40</v>
      </c>
      <c r="AB70" s="971"/>
      <c r="AC70" s="971"/>
      <c r="AD70" s="971"/>
      <c r="AE70" s="971"/>
      <c r="AF70" s="971">
        <v>40</v>
      </c>
      <c r="AG70" s="971"/>
      <c r="AH70" s="971"/>
      <c r="AI70" s="971"/>
      <c r="AJ70" s="971"/>
      <c r="AK70" s="971">
        <v>58</v>
      </c>
      <c r="AL70" s="971"/>
      <c r="AM70" s="971"/>
      <c r="AN70" s="971"/>
      <c r="AO70" s="971"/>
      <c r="AP70" s="971" t="s">
        <v>546</v>
      </c>
      <c r="AQ70" s="971"/>
      <c r="AR70" s="971"/>
      <c r="AS70" s="971"/>
      <c r="AT70" s="971"/>
      <c r="AU70" s="971" t="s">
        <v>546</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550</v>
      </c>
      <c r="C71" s="975"/>
      <c r="D71" s="975"/>
      <c r="E71" s="975"/>
      <c r="F71" s="975"/>
      <c r="G71" s="975"/>
      <c r="H71" s="975"/>
      <c r="I71" s="975"/>
      <c r="J71" s="975"/>
      <c r="K71" s="975"/>
      <c r="L71" s="975"/>
      <c r="M71" s="975"/>
      <c r="N71" s="975"/>
      <c r="O71" s="975"/>
      <c r="P71" s="976"/>
      <c r="Q71" s="977">
        <v>656</v>
      </c>
      <c r="R71" s="971"/>
      <c r="S71" s="971"/>
      <c r="T71" s="971"/>
      <c r="U71" s="971"/>
      <c r="V71" s="971">
        <v>636</v>
      </c>
      <c r="W71" s="971"/>
      <c r="X71" s="971"/>
      <c r="Y71" s="971"/>
      <c r="Z71" s="971"/>
      <c r="AA71" s="971">
        <v>20</v>
      </c>
      <c r="AB71" s="971"/>
      <c r="AC71" s="971"/>
      <c r="AD71" s="971"/>
      <c r="AE71" s="971"/>
      <c r="AF71" s="971">
        <v>20</v>
      </c>
      <c r="AG71" s="971"/>
      <c r="AH71" s="971"/>
      <c r="AI71" s="971"/>
      <c r="AJ71" s="971"/>
      <c r="AK71" s="971">
        <v>16</v>
      </c>
      <c r="AL71" s="971"/>
      <c r="AM71" s="971"/>
      <c r="AN71" s="971"/>
      <c r="AO71" s="971"/>
      <c r="AP71" s="971">
        <v>608</v>
      </c>
      <c r="AQ71" s="971"/>
      <c r="AR71" s="971"/>
      <c r="AS71" s="971"/>
      <c r="AT71" s="971"/>
      <c r="AU71" s="971">
        <v>29</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551</v>
      </c>
      <c r="C72" s="975"/>
      <c r="D72" s="975"/>
      <c r="E72" s="975"/>
      <c r="F72" s="975"/>
      <c r="G72" s="975"/>
      <c r="H72" s="975"/>
      <c r="I72" s="975"/>
      <c r="J72" s="975"/>
      <c r="K72" s="975"/>
      <c r="L72" s="975"/>
      <c r="M72" s="975"/>
      <c r="N72" s="975"/>
      <c r="O72" s="975"/>
      <c r="P72" s="976"/>
      <c r="Q72" s="977">
        <v>1</v>
      </c>
      <c r="R72" s="971"/>
      <c r="S72" s="971"/>
      <c r="T72" s="971"/>
      <c r="U72" s="971"/>
      <c r="V72" s="971">
        <v>0</v>
      </c>
      <c r="W72" s="971"/>
      <c r="X72" s="971"/>
      <c r="Y72" s="971"/>
      <c r="Z72" s="971"/>
      <c r="AA72" s="971">
        <v>0</v>
      </c>
      <c r="AB72" s="971"/>
      <c r="AC72" s="971"/>
      <c r="AD72" s="971"/>
      <c r="AE72" s="971"/>
      <c r="AF72" s="971">
        <v>0</v>
      </c>
      <c r="AG72" s="971"/>
      <c r="AH72" s="971"/>
      <c r="AI72" s="971"/>
      <c r="AJ72" s="971"/>
      <c r="AK72" s="971" t="s">
        <v>546</v>
      </c>
      <c r="AL72" s="971"/>
      <c r="AM72" s="971"/>
      <c r="AN72" s="971"/>
      <c r="AO72" s="971"/>
      <c r="AP72" s="971" t="s">
        <v>546</v>
      </c>
      <c r="AQ72" s="971"/>
      <c r="AR72" s="971"/>
      <c r="AS72" s="971"/>
      <c r="AT72" s="971"/>
      <c r="AU72" s="971" t="s">
        <v>546</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552</v>
      </c>
      <c r="C73" s="975"/>
      <c r="D73" s="975"/>
      <c r="E73" s="975"/>
      <c r="F73" s="975"/>
      <c r="G73" s="975"/>
      <c r="H73" s="975"/>
      <c r="I73" s="975"/>
      <c r="J73" s="975"/>
      <c r="K73" s="975"/>
      <c r="L73" s="975"/>
      <c r="M73" s="975"/>
      <c r="N73" s="975"/>
      <c r="O73" s="975"/>
      <c r="P73" s="976"/>
      <c r="Q73" s="977">
        <v>8</v>
      </c>
      <c r="R73" s="971"/>
      <c r="S73" s="971"/>
      <c r="T73" s="971"/>
      <c r="U73" s="971"/>
      <c r="V73" s="971">
        <v>6</v>
      </c>
      <c r="W73" s="971"/>
      <c r="X73" s="971"/>
      <c r="Y73" s="971"/>
      <c r="Z73" s="971"/>
      <c r="AA73" s="971">
        <v>2</v>
      </c>
      <c r="AB73" s="971"/>
      <c r="AC73" s="971"/>
      <c r="AD73" s="971"/>
      <c r="AE73" s="971"/>
      <c r="AF73" s="971">
        <v>2</v>
      </c>
      <c r="AG73" s="971"/>
      <c r="AH73" s="971"/>
      <c r="AI73" s="971"/>
      <c r="AJ73" s="971"/>
      <c r="AK73" s="971" t="s">
        <v>546</v>
      </c>
      <c r="AL73" s="971"/>
      <c r="AM73" s="971"/>
      <c r="AN73" s="971"/>
      <c r="AO73" s="971"/>
      <c r="AP73" s="971" t="s">
        <v>546</v>
      </c>
      <c r="AQ73" s="971"/>
      <c r="AR73" s="971"/>
      <c r="AS73" s="971"/>
      <c r="AT73" s="971"/>
      <c r="AU73" s="971" t="s">
        <v>546</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553</v>
      </c>
      <c r="C74" s="975"/>
      <c r="D74" s="975"/>
      <c r="E74" s="975"/>
      <c r="F74" s="975"/>
      <c r="G74" s="975"/>
      <c r="H74" s="975"/>
      <c r="I74" s="975"/>
      <c r="J74" s="975"/>
      <c r="K74" s="975"/>
      <c r="L74" s="975"/>
      <c r="M74" s="975"/>
      <c r="N74" s="975"/>
      <c r="O74" s="975"/>
      <c r="P74" s="976"/>
      <c r="Q74" s="977">
        <v>9</v>
      </c>
      <c r="R74" s="971"/>
      <c r="S74" s="971"/>
      <c r="T74" s="971"/>
      <c r="U74" s="971"/>
      <c r="V74" s="971">
        <v>7</v>
      </c>
      <c r="W74" s="971"/>
      <c r="X74" s="971"/>
      <c r="Y74" s="971"/>
      <c r="Z74" s="971"/>
      <c r="AA74" s="971">
        <v>2</v>
      </c>
      <c r="AB74" s="971"/>
      <c r="AC74" s="971"/>
      <c r="AD74" s="971"/>
      <c r="AE74" s="971"/>
      <c r="AF74" s="971">
        <v>2</v>
      </c>
      <c r="AG74" s="971"/>
      <c r="AH74" s="971"/>
      <c r="AI74" s="971"/>
      <c r="AJ74" s="971"/>
      <c r="AK74" s="971" t="s">
        <v>546</v>
      </c>
      <c r="AL74" s="971"/>
      <c r="AM74" s="971"/>
      <c r="AN74" s="971"/>
      <c r="AO74" s="971"/>
      <c r="AP74" s="971" t="s">
        <v>546</v>
      </c>
      <c r="AQ74" s="971"/>
      <c r="AR74" s="971"/>
      <c r="AS74" s="971"/>
      <c r="AT74" s="971"/>
      <c r="AU74" s="971" t="s">
        <v>546</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554</v>
      </c>
      <c r="C75" s="975"/>
      <c r="D75" s="975"/>
      <c r="E75" s="975"/>
      <c r="F75" s="975"/>
      <c r="G75" s="975"/>
      <c r="H75" s="975"/>
      <c r="I75" s="975"/>
      <c r="J75" s="975"/>
      <c r="K75" s="975"/>
      <c r="L75" s="975"/>
      <c r="M75" s="975"/>
      <c r="N75" s="975"/>
      <c r="O75" s="975"/>
      <c r="P75" s="976"/>
      <c r="Q75" s="978">
        <v>3706</v>
      </c>
      <c r="R75" s="979"/>
      <c r="S75" s="979"/>
      <c r="T75" s="979"/>
      <c r="U75" s="980"/>
      <c r="V75" s="981">
        <v>2968</v>
      </c>
      <c r="W75" s="979"/>
      <c r="X75" s="979"/>
      <c r="Y75" s="979"/>
      <c r="Z75" s="980"/>
      <c r="AA75" s="981">
        <v>738</v>
      </c>
      <c r="AB75" s="979"/>
      <c r="AC75" s="979"/>
      <c r="AD75" s="979"/>
      <c r="AE75" s="980"/>
      <c r="AF75" s="981">
        <v>738</v>
      </c>
      <c r="AG75" s="979"/>
      <c r="AH75" s="979"/>
      <c r="AI75" s="979"/>
      <c r="AJ75" s="980"/>
      <c r="AK75" s="981">
        <v>1248</v>
      </c>
      <c r="AL75" s="979"/>
      <c r="AM75" s="979"/>
      <c r="AN75" s="979"/>
      <c r="AO75" s="980"/>
      <c r="AP75" s="981" t="s">
        <v>546</v>
      </c>
      <c r="AQ75" s="979"/>
      <c r="AR75" s="979"/>
      <c r="AS75" s="979"/>
      <c r="AT75" s="980"/>
      <c r="AU75" s="981" t="s">
        <v>546</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555</v>
      </c>
      <c r="C76" s="975"/>
      <c r="D76" s="975"/>
      <c r="E76" s="975"/>
      <c r="F76" s="975"/>
      <c r="G76" s="975"/>
      <c r="H76" s="975"/>
      <c r="I76" s="975"/>
      <c r="J76" s="975"/>
      <c r="K76" s="975"/>
      <c r="L76" s="975"/>
      <c r="M76" s="975"/>
      <c r="N76" s="975"/>
      <c r="O76" s="975"/>
      <c r="P76" s="976"/>
      <c r="Q76" s="978">
        <v>820</v>
      </c>
      <c r="R76" s="979"/>
      <c r="S76" s="979"/>
      <c r="T76" s="979"/>
      <c r="U76" s="980"/>
      <c r="V76" s="981">
        <v>797</v>
      </c>
      <c r="W76" s="979"/>
      <c r="X76" s="979"/>
      <c r="Y76" s="979"/>
      <c r="Z76" s="980"/>
      <c r="AA76" s="981">
        <v>23</v>
      </c>
      <c r="AB76" s="979"/>
      <c r="AC76" s="979"/>
      <c r="AD76" s="979"/>
      <c r="AE76" s="980"/>
      <c r="AF76" s="981">
        <v>23</v>
      </c>
      <c r="AG76" s="979"/>
      <c r="AH76" s="979"/>
      <c r="AI76" s="979"/>
      <c r="AJ76" s="980"/>
      <c r="AK76" s="981">
        <v>152</v>
      </c>
      <c r="AL76" s="979"/>
      <c r="AM76" s="979"/>
      <c r="AN76" s="979"/>
      <c r="AO76" s="980"/>
      <c r="AP76" s="981" t="s">
        <v>546</v>
      </c>
      <c r="AQ76" s="979"/>
      <c r="AR76" s="979"/>
      <c r="AS76" s="979"/>
      <c r="AT76" s="980"/>
      <c r="AU76" s="981" t="s">
        <v>546</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556</v>
      </c>
      <c r="C77" s="975"/>
      <c r="D77" s="975"/>
      <c r="E77" s="975"/>
      <c r="F77" s="975"/>
      <c r="G77" s="975"/>
      <c r="H77" s="975"/>
      <c r="I77" s="975"/>
      <c r="J77" s="975"/>
      <c r="K77" s="975"/>
      <c r="L77" s="975"/>
      <c r="M77" s="975"/>
      <c r="N77" s="975"/>
      <c r="O77" s="975"/>
      <c r="P77" s="976"/>
      <c r="Q77" s="978">
        <v>162866</v>
      </c>
      <c r="R77" s="979"/>
      <c r="S77" s="979"/>
      <c r="T77" s="979"/>
      <c r="U77" s="980"/>
      <c r="V77" s="981">
        <v>159925</v>
      </c>
      <c r="W77" s="979"/>
      <c r="X77" s="979"/>
      <c r="Y77" s="979"/>
      <c r="Z77" s="980"/>
      <c r="AA77" s="981">
        <v>2941</v>
      </c>
      <c r="AB77" s="979"/>
      <c r="AC77" s="979"/>
      <c r="AD77" s="979"/>
      <c r="AE77" s="980"/>
      <c r="AF77" s="981">
        <v>2941</v>
      </c>
      <c r="AG77" s="979"/>
      <c r="AH77" s="979"/>
      <c r="AI77" s="979"/>
      <c r="AJ77" s="980"/>
      <c r="AK77" s="981">
        <v>1620</v>
      </c>
      <c r="AL77" s="979"/>
      <c r="AM77" s="979"/>
      <c r="AN77" s="979"/>
      <c r="AO77" s="980"/>
      <c r="AP77" s="981" t="s">
        <v>546</v>
      </c>
      <c r="AQ77" s="979"/>
      <c r="AR77" s="979"/>
      <c r="AS77" s="979"/>
      <c r="AT77" s="980"/>
      <c r="AU77" s="981" t="s">
        <v>546</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t="s">
        <v>557</v>
      </c>
      <c r="C78" s="975"/>
      <c r="D78" s="975"/>
      <c r="E78" s="975"/>
      <c r="F78" s="975"/>
      <c r="G78" s="975"/>
      <c r="H78" s="975"/>
      <c r="I78" s="975"/>
      <c r="J78" s="975"/>
      <c r="K78" s="975"/>
      <c r="L78" s="975"/>
      <c r="M78" s="975"/>
      <c r="N78" s="975"/>
      <c r="O78" s="975"/>
      <c r="P78" s="976"/>
      <c r="Q78" s="977">
        <v>21549</v>
      </c>
      <c r="R78" s="971"/>
      <c r="S78" s="971"/>
      <c r="T78" s="971"/>
      <c r="U78" s="971"/>
      <c r="V78" s="971">
        <v>21154</v>
      </c>
      <c r="W78" s="971"/>
      <c r="X78" s="971"/>
      <c r="Y78" s="971"/>
      <c r="Z78" s="971"/>
      <c r="AA78" s="971">
        <v>395</v>
      </c>
      <c r="AB78" s="971"/>
      <c r="AC78" s="971"/>
      <c r="AD78" s="971"/>
      <c r="AE78" s="971"/>
      <c r="AF78" s="971">
        <v>28145</v>
      </c>
      <c r="AG78" s="971"/>
      <c r="AH78" s="971"/>
      <c r="AI78" s="971"/>
      <c r="AJ78" s="971"/>
      <c r="AK78" s="971" t="s">
        <v>546</v>
      </c>
      <c r="AL78" s="971"/>
      <c r="AM78" s="971"/>
      <c r="AN78" s="971"/>
      <c r="AO78" s="971"/>
      <c r="AP78" s="971">
        <v>52844</v>
      </c>
      <c r="AQ78" s="971"/>
      <c r="AR78" s="971"/>
      <c r="AS78" s="971"/>
      <c r="AT78" s="971"/>
      <c r="AU78" s="971" t="s">
        <v>546</v>
      </c>
      <c r="AV78" s="971"/>
      <c r="AW78" s="971"/>
      <c r="AX78" s="971"/>
      <c r="AY78" s="971"/>
      <c r="AZ78" s="972" t="s">
        <v>562</v>
      </c>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t="s">
        <v>558</v>
      </c>
      <c r="C79" s="975"/>
      <c r="D79" s="975"/>
      <c r="E79" s="975"/>
      <c r="F79" s="975"/>
      <c r="G79" s="975"/>
      <c r="H79" s="975"/>
      <c r="I79" s="975"/>
      <c r="J79" s="975"/>
      <c r="K79" s="975"/>
      <c r="L79" s="975"/>
      <c r="M79" s="975"/>
      <c r="N79" s="975"/>
      <c r="O79" s="975"/>
      <c r="P79" s="976"/>
      <c r="Q79" s="977">
        <v>736</v>
      </c>
      <c r="R79" s="971"/>
      <c r="S79" s="971"/>
      <c r="T79" s="971"/>
      <c r="U79" s="971"/>
      <c r="V79" s="971">
        <v>587</v>
      </c>
      <c r="W79" s="971"/>
      <c r="X79" s="971"/>
      <c r="Y79" s="971"/>
      <c r="Z79" s="971"/>
      <c r="AA79" s="971">
        <v>149</v>
      </c>
      <c r="AB79" s="971"/>
      <c r="AC79" s="971"/>
      <c r="AD79" s="971"/>
      <c r="AE79" s="971"/>
      <c r="AF79" s="971">
        <v>2079</v>
      </c>
      <c r="AG79" s="971"/>
      <c r="AH79" s="971"/>
      <c r="AI79" s="971"/>
      <c r="AJ79" s="971"/>
      <c r="AK79" s="971" t="s">
        <v>546</v>
      </c>
      <c r="AL79" s="971"/>
      <c r="AM79" s="971"/>
      <c r="AN79" s="971"/>
      <c r="AO79" s="971"/>
      <c r="AP79" s="971">
        <v>1074</v>
      </c>
      <c r="AQ79" s="971"/>
      <c r="AR79" s="971"/>
      <c r="AS79" s="971"/>
      <c r="AT79" s="971"/>
      <c r="AU79" s="971" t="s">
        <v>546</v>
      </c>
      <c r="AV79" s="971"/>
      <c r="AW79" s="971"/>
      <c r="AX79" s="971"/>
      <c r="AY79" s="971"/>
      <c r="AZ79" s="972" t="s">
        <v>562</v>
      </c>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v>54603</v>
      </c>
      <c r="AQ88" s="959"/>
      <c r="AR88" s="959"/>
      <c r="AS88" s="959"/>
      <c r="AT88" s="959"/>
      <c r="AU88" s="959">
        <v>42</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33</v>
      </c>
      <c r="CS102" s="953"/>
      <c r="CT102" s="953"/>
      <c r="CU102" s="953"/>
      <c r="CV102" s="954"/>
      <c r="CW102" s="952">
        <v>1</v>
      </c>
      <c r="CX102" s="953"/>
      <c r="CY102" s="953"/>
      <c r="CZ102" s="953"/>
      <c r="DA102" s="954"/>
      <c r="DB102" s="952" t="s">
        <v>568</v>
      </c>
      <c r="DC102" s="953"/>
      <c r="DD102" s="953"/>
      <c r="DE102" s="953"/>
      <c r="DF102" s="954"/>
      <c r="DG102" s="952" t="s">
        <v>568</v>
      </c>
      <c r="DH102" s="953"/>
      <c r="DI102" s="953"/>
      <c r="DJ102" s="953"/>
      <c r="DK102" s="954"/>
      <c r="DL102" s="952" t="s">
        <v>568</v>
      </c>
      <c r="DM102" s="953"/>
      <c r="DN102" s="953"/>
      <c r="DO102" s="953"/>
      <c r="DP102" s="954"/>
      <c r="DQ102" s="952" t="s">
        <v>568</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294</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294</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294</v>
      </c>
      <c r="DR109" s="896"/>
      <c r="DS109" s="896"/>
      <c r="DT109" s="896"/>
      <c r="DU109" s="897"/>
      <c r="DV109" s="898" t="s">
        <v>412</v>
      </c>
      <c r="DW109" s="896"/>
      <c r="DX109" s="896"/>
      <c r="DY109" s="896"/>
      <c r="DZ109" s="929"/>
    </row>
    <row r="110" spans="1:131" s="218" customFormat="1" ht="26.25" customHeight="1" x14ac:dyDescent="0.15">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1079756</v>
      </c>
      <c r="AB110" s="889"/>
      <c r="AC110" s="889"/>
      <c r="AD110" s="889"/>
      <c r="AE110" s="890"/>
      <c r="AF110" s="891">
        <v>1089911</v>
      </c>
      <c r="AG110" s="889"/>
      <c r="AH110" s="889"/>
      <c r="AI110" s="889"/>
      <c r="AJ110" s="890"/>
      <c r="AK110" s="891">
        <v>1033381</v>
      </c>
      <c r="AL110" s="889"/>
      <c r="AM110" s="889"/>
      <c r="AN110" s="889"/>
      <c r="AO110" s="890"/>
      <c r="AP110" s="892">
        <v>14</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12383505</v>
      </c>
      <c r="BR110" s="842"/>
      <c r="BS110" s="842"/>
      <c r="BT110" s="842"/>
      <c r="BU110" s="842"/>
      <c r="BV110" s="842">
        <v>11515036</v>
      </c>
      <c r="BW110" s="842"/>
      <c r="BX110" s="842"/>
      <c r="BY110" s="842"/>
      <c r="BZ110" s="842"/>
      <c r="CA110" s="842">
        <v>10963388</v>
      </c>
      <c r="CB110" s="842"/>
      <c r="CC110" s="842"/>
      <c r="CD110" s="842"/>
      <c r="CE110" s="842"/>
      <c r="CF110" s="866">
        <v>148.30000000000001</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v>295920</v>
      </c>
      <c r="DH110" s="842"/>
      <c r="DI110" s="842"/>
      <c r="DJ110" s="842"/>
      <c r="DK110" s="842"/>
      <c r="DL110" s="842">
        <v>246674</v>
      </c>
      <c r="DM110" s="842"/>
      <c r="DN110" s="842"/>
      <c r="DO110" s="842"/>
      <c r="DP110" s="842"/>
      <c r="DQ110" s="842">
        <v>223827</v>
      </c>
      <c r="DR110" s="842"/>
      <c r="DS110" s="842"/>
      <c r="DT110" s="842"/>
      <c r="DU110" s="842"/>
      <c r="DV110" s="843">
        <v>3</v>
      </c>
      <c r="DW110" s="843"/>
      <c r="DX110" s="843"/>
      <c r="DY110" s="843"/>
      <c r="DZ110" s="844"/>
    </row>
    <row r="111" spans="1:131" s="218" customFormat="1" ht="26.25" customHeight="1" x14ac:dyDescent="0.15">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v>308864</v>
      </c>
      <c r="BR111" s="817"/>
      <c r="BS111" s="817"/>
      <c r="BT111" s="817"/>
      <c r="BU111" s="817"/>
      <c r="BV111" s="817">
        <v>257282</v>
      </c>
      <c r="BW111" s="817"/>
      <c r="BX111" s="817"/>
      <c r="BY111" s="817"/>
      <c r="BZ111" s="817"/>
      <c r="CA111" s="817">
        <v>232092</v>
      </c>
      <c r="CB111" s="817"/>
      <c r="CC111" s="817"/>
      <c r="CD111" s="817"/>
      <c r="CE111" s="817"/>
      <c r="CF111" s="875">
        <v>3.1</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15">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3543551</v>
      </c>
      <c r="BR112" s="817"/>
      <c r="BS112" s="817"/>
      <c r="BT112" s="817"/>
      <c r="BU112" s="817"/>
      <c r="BV112" s="817">
        <v>3119373</v>
      </c>
      <c r="BW112" s="817"/>
      <c r="BX112" s="817"/>
      <c r="BY112" s="817"/>
      <c r="BZ112" s="817"/>
      <c r="CA112" s="817">
        <v>2657855</v>
      </c>
      <c r="CB112" s="817"/>
      <c r="CC112" s="817"/>
      <c r="CD112" s="817"/>
      <c r="CE112" s="817"/>
      <c r="CF112" s="875">
        <v>35.9</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407188</v>
      </c>
      <c r="AB113" s="919"/>
      <c r="AC113" s="919"/>
      <c r="AD113" s="919"/>
      <c r="AE113" s="920"/>
      <c r="AF113" s="921">
        <v>392970</v>
      </c>
      <c r="AG113" s="919"/>
      <c r="AH113" s="919"/>
      <c r="AI113" s="919"/>
      <c r="AJ113" s="920"/>
      <c r="AK113" s="921">
        <v>352896</v>
      </c>
      <c r="AL113" s="919"/>
      <c r="AM113" s="919"/>
      <c r="AN113" s="919"/>
      <c r="AO113" s="920"/>
      <c r="AP113" s="922">
        <v>4.8</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v>67187</v>
      </c>
      <c r="BR113" s="817"/>
      <c r="BS113" s="817"/>
      <c r="BT113" s="817"/>
      <c r="BU113" s="817"/>
      <c r="BV113" s="817">
        <v>54247</v>
      </c>
      <c r="BW113" s="817"/>
      <c r="BX113" s="817"/>
      <c r="BY113" s="817"/>
      <c r="BZ113" s="817"/>
      <c r="CA113" s="817">
        <v>42271</v>
      </c>
      <c r="CB113" s="817"/>
      <c r="CC113" s="817"/>
      <c r="CD113" s="817"/>
      <c r="CE113" s="817"/>
      <c r="CF113" s="875">
        <v>0.6</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14754</v>
      </c>
      <c r="AB114" s="780"/>
      <c r="AC114" s="780"/>
      <c r="AD114" s="780"/>
      <c r="AE114" s="781"/>
      <c r="AF114" s="782">
        <v>13050</v>
      </c>
      <c r="AG114" s="780"/>
      <c r="AH114" s="780"/>
      <c r="AI114" s="780"/>
      <c r="AJ114" s="781"/>
      <c r="AK114" s="782">
        <v>13713</v>
      </c>
      <c r="AL114" s="780"/>
      <c r="AM114" s="780"/>
      <c r="AN114" s="780"/>
      <c r="AO114" s="781"/>
      <c r="AP114" s="824">
        <v>0.2</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v>1721389</v>
      </c>
      <c r="BR114" s="817"/>
      <c r="BS114" s="817"/>
      <c r="BT114" s="817"/>
      <c r="BU114" s="817"/>
      <c r="BV114" s="817">
        <v>1871989</v>
      </c>
      <c r="BW114" s="817"/>
      <c r="BX114" s="817"/>
      <c r="BY114" s="817"/>
      <c r="BZ114" s="817"/>
      <c r="CA114" s="817">
        <v>1834320</v>
      </c>
      <c r="CB114" s="817"/>
      <c r="CC114" s="817"/>
      <c r="CD114" s="817"/>
      <c r="CE114" s="817"/>
      <c r="CF114" s="875">
        <v>24.8</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3366</v>
      </c>
      <c r="AB115" s="919"/>
      <c r="AC115" s="919"/>
      <c r="AD115" s="919"/>
      <c r="AE115" s="920"/>
      <c r="AF115" s="921">
        <v>4501</v>
      </c>
      <c r="AG115" s="919"/>
      <c r="AH115" s="919"/>
      <c r="AI115" s="919"/>
      <c r="AJ115" s="920"/>
      <c r="AK115" s="921">
        <v>2380</v>
      </c>
      <c r="AL115" s="919"/>
      <c r="AM115" s="919"/>
      <c r="AN115" s="919"/>
      <c r="AO115" s="920"/>
      <c r="AP115" s="922">
        <v>0</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t="s">
        <v>121</v>
      </c>
      <c r="BR115" s="817"/>
      <c r="BS115" s="817"/>
      <c r="BT115" s="817"/>
      <c r="BU115" s="817"/>
      <c r="BV115" s="817" t="s">
        <v>121</v>
      </c>
      <c r="BW115" s="817"/>
      <c r="BX115" s="817"/>
      <c r="BY115" s="817"/>
      <c r="BZ115" s="817"/>
      <c r="CA115" s="817" t="s">
        <v>121</v>
      </c>
      <c r="CB115" s="817"/>
      <c r="CC115" s="817"/>
      <c r="CD115" s="817"/>
      <c r="CE115" s="817"/>
      <c r="CF115" s="875" t="s">
        <v>121</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15">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1505064</v>
      </c>
      <c r="AB117" s="903"/>
      <c r="AC117" s="903"/>
      <c r="AD117" s="903"/>
      <c r="AE117" s="904"/>
      <c r="AF117" s="905">
        <v>1500432</v>
      </c>
      <c r="AG117" s="903"/>
      <c r="AH117" s="903"/>
      <c r="AI117" s="903"/>
      <c r="AJ117" s="904"/>
      <c r="AK117" s="905">
        <v>1402370</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294</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v>988</v>
      </c>
      <c r="AB119" s="889"/>
      <c r="AC119" s="889"/>
      <c r="AD119" s="889"/>
      <c r="AE119" s="890"/>
      <c r="AF119" s="891">
        <v>2124</v>
      </c>
      <c r="AG119" s="889"/>
      <c r="AH119" s="889"/>
      <c r="AI119" s="889"/>
      <c r="AJ119" s="890"/>
      <c r="AK119" s="891">
        <v>3</v>
      </c>
      <c r="AL119" s="889"/>
      <c r="AM119" s="889"/>
      <c r="AN119" s="889"/>
      <c r="AO119" s="890"/>
      <c r="AP119" s="892">
        <v>0</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442</v>
      </c>
      <c r="BP119" s="878"/>
      <c r="BQ119" s="879">
        <v>18024496</v>
      </c>
      <c r="BR119" s="845"/>
      <c r="BS119" s="845"/>
      <c r="BT119" s="845"/>
      <c r="BU119" s="845"/>
      <c r="BV119" s="845">
        <v>16817927</v>
      </c>
      <c r="BW119" s="845"/>
      <c r="BX119" s="845"/>
      <c r="BY119" s="845"/>
      <c r="BZ119" s="845"/>
      <c r="CA119" s="845">
        <v>15729926</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12944</v>
      </c>
      <c r="DH119" s="764"/>
      <c r="DI119" s="764"/>
      <c r="DJ119" s="764"/>
      <c r="DK119" s="765"/>
      <c r="DL119" s="766">
        <v>10608</v>
      </c>
      <c r="DM119" s="764"/>
      <c r="DN119" s="764"/>
      <c r="DO119" s="764"/>
      <c r="DP119" s="765"/>
      <c r="DQ119" s="766">
        <v>8265</v>
      </c>
      <c r="DR119" s="764"/>
      <c r="DS119" s="764"/>
      <c r="DT119" s="764"/>
      <c r="DU119" s="765"/>
      <c r="DV119" s="848">
        <v>0.1</v>
      </c>
      <c r="DW119" s="849"/>
      <c r="DX119" s="849"/>
      <c r="DY119" s="849"/>
      <c r="DZ119" s="850"/>
    </row>
    <row r="120" spans="1:130" s="218" customFormat="1" ht="26.25" customHeight="1" x14ac:dyDescent="0.15">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4722621</v>
      </c>
      <c r="BR120" s="842"/>
      <c r="BS120" s="842"/>
      <c r="BT120" s="842"/>
      <c r="BU120" s="842"/>
      <c r="BV120" s="842">
        <v>5104694</v>
      </c>
      <c r="BW120" s="842"/>
      <c r="BX120" s="842"/>
      <c r="BY120" s="842"/>
      <c r="BZ120" s="842"/>
      <c r="CA120" s="842">
        <v>4880423</v>
      </c>
      <c r="CB120" s="842"/>
      <c r="CC120" s="842"/>
      <c r="CD120" s="842"/>
      <c r="CE120" s="842"/>
      <c r="CF120" s="866">
        <v>66</v>
      </c>
      <c r="CG120" s="867"/>
      <c r="CH120" s="867"/>
      <c r="CI120" s="867"/>
      <c r="CJ120" s="867"/>
      <c r="CK120" s="868" t="s">
        <v>446</v>
      </c>
      <c r="CL120" s="852"/>
      <c r="CM120" s="852"/>
      <c r="CN120" s="852"/>
      <c r="CO120" s="853"/>
      <c r="CP120" s="872" t="s">
        <v>392</v>
      </c>
      <c r="CQ120" s="873"/>
      <c r="CR120" s="873"/>
      <c r="CS120" s="873"/>
      <c r="CT120" s="873"/>
      <c r="CU120" s="873"/>
      <c r="CV120" s="873"/>
      <c r="CW120" s="873"/>
      <c r="CX120" s="873"/>
      <c r="CY120" s="873"/>
      <c r="CZ120" s="873"/>
      <c r="DA120" s="873"/>
      <c r="DB120" s="873"/>
      <c r="DC120" s="873"/>
      <c r="DD120" s="873"/>
      <c r="DE120" s="873"/>
      <c r="DF120" s="874"/>
      <c r="DG120" s="861">
        <v>3447068</v>
      </c>
      <c r="DH120" s="842"/>
      <c r="DI120" s="842"/>
      <c r="DJ120" s="842"/>
      <c r="DK120" s="842"/>
      <c r="DL120" s="842">
        <v>3037970</v>
      </c>
      <c r="DM120" s="842"/>
      <c r="DN120" s="842"/>
      <c r="DO120" s="842"/>
      <c r="DP120" s="842"/>
      <c r="DQ120" s="842">
        <v>2657855</v>
      </c>
      <c r="DR120" s="842"/>
      <c r="DS120" s="842"/>
      <c r="DT120" s="842"/>
      <c r="DU120" s="842"/>
      <c r="DV120" s="843">
        <v>35.9</v>
      </c>
      <c r="DW120" s="843"/>
      <c r="DX120" s="843"/>
      <c r="DY120" s="843"/>
      <c r="DZ120" s="844"/>
    </row>
    <row r="121" spans="1:130" s="218" customFormat="1" ht="26.25" customHeight="1" x14ac:dyDescent="0.15">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448</v>
      </c>
      <c r="BA121" s="752"/>
      <c r="BB121" s="752"/>
      <c r="BC121" s="752"/>
      <c r="BD121" s="752"/>
      <c r="BE121" s="752"/>
      <c r="BF121" s="752"/>
      <c r="BG121" s="752"/>
      <c r="BH121" s="752"/>
      <c r="BI121" s="752"/>
      <c r="BJ121" s="752"/>
      <c r="BK121" s="752"/>
      <c r="BL121" s="752"/>
      <c r="BM121" s="752"/>
      <c r="BN121" s="752"/>
      <c r="BO121" s="752"/>
      <c r="BP121" s="753"/>
      <c r="BQ121" s="816">
        <v>1007577</v>
      </c>
      <c r="BR121" s="817"/>
      <c r="BS121" s="817"/>
      <c r="BT121" s="817"/>
      <c r="BU121" s="817"/>
      <c r="BV121" s="817">
        <v>735189</v>
      </c>
      <c r="BW121" s="817"/>
      <c r="BX121" s="817"/>
      <c r="BY121" s="817"/>
      <c r="BZ121" s="817"/>
      <c r="CA121" s="817">
        <v>677753</v>
      </c>
      <c r="CB121" s="817"/>
      <c r="CC121" s="817"/>
      <c r="CD121" s="817"/>
      <c r="CE121" s="817"/>
      <c r="CF121" s="875">
        <v>9.1999999999999993</v>
      </c>
      <c r="CG121" s="876"/>
      <c r="CH121" s="876"/>
      <c r="CI121" s="876"/>
      <c r="CJ121" s="876"/>
      <c r="CK121" s="869"/>
      <c r="CL121" s="855"/>
      <c r="CM121" s="855"/>
      <c r="CN121" s="855"/>
      <c r="CO121" s="856"/>
      <c r="CP121" s="835" t="s">
        <v>389</v>
      </c>
      <c r="CQ121" s="836"/>
      <c r="CR121" s="836"/>
      <c r="CS121" s="836"/>
      <c r="CT121" s="836"/>
      <c r="CU121" s="836"/>
      <c r="CV121" s="836"/>
      <c r="CW121" s="836"/>
      <c r="CX121" s="836"/>
      <c r="CY121" s="836"/>
      <c r="CZ121" s="836"/>
      <c r="DA121" s="836"/>
      <c r="DB121" s="836"/>
      <c r="DC121" s="836"/>
      <c r="DD121" s="836"/>
      <c r="DE121" s="836"/>
      <c r="DF121" s="837"/>
      <c r="DG121" s="816" t="s">
        <v>121</v>
      </c>
      <c r="DH121" s="817"/>
      <c r="DI121" s="817"/>
      <c r="DJ121" s="817"/>
      <c r="DK121" s="817"/>
      <c r="DL121" s="817" t="s">
        <v>121</v>
      </c>
      <c r="DM121" s="817"/>
      <c r="DN121" s="817"/>
      <c r="DO121" s="817"/>
      <c r="DP121" s="817"/>
      <c r="DQ121" s="817" t="s">
        <v>121</v>
      </c>
      <c r="DR121" s="817"/>
      <c r="DS121" s="817"/>
      <c r="DT121" s="817"/>
      <c r="DU121" s="817"/>
      <c r="DV121" s="794" t="s">
        <v>121</v>
      </c>
      <c r="DW121" s="794"/>
      <c r="DX121" s="794"/>
      <c r="DY121" s="794"/>
      <c r="DZ121" s="795"/>
    </row>
    <row r="122" spans="1:130" s="218" customFormat="1" ht="26.25" customHeight="1" x14ac:dyDescent="0.15">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9976373</v>
      </c>
      <c r="BR122" s="845"/>
      <c r="BS122" s="845"/>
      <c r="BT122" s="845"/>
      <c r="BU122" s="845"/>
      <c r="BV122" s="845">
        <v>9239497</v>
      </c>
      <c r="BW122" s="845"/>
      <c r="BX122" s="845"/>
      <c r="BY122" s="845"/>
      <c r="BZ122" s="845"/>
      <c r="CA122" s="845">
        <v>8419858</v>
      </c>
      <c r="CB122" s="845"/>
      <c r="CC122" s="845"/>
      <c r="CD122" s="845"/>
      <c r="CE122" s="845"/>
      <c r="CF122" s="846">
        <v>113.9</v>
      </c>
      <c r="CG122" s="847"/>
      <c r="CH122" s="847"/>
      <c r="CI122" s="847"/>
      <c r="CJ122" s="847"/>
      <c r="CK122" s="869"/>
      <c r="CL122" s="855"/>
      <c r="CM122" s="855"/>
      <c r="CN122" s="855"/>
      <c r="CO122" s="856"/>
      <c r="CP122" s="835" t="s">
        <v>390</v>
      </c>
      <c r="CQ122" s="836"/>
      <c r="CR122" s="836"/>
      <c r="CS122" s="836"/>
      <c r="CT122" s="836"/>
      <c r="CU122" s="836"/>
      <c r="CV122" s="836"/>
      <c r="CW122" s="836"/>
      <c r="CX122" s="836"/>
      <c r="CY122" s="836"/>
      <c r="CZ122" s="836"/>
      <c r="DA122" s="836"/>
      <c r="DB122" s="836"/>
      <c r="DC122" s="836"/>
      <c r="DD122" s="836"/>
      <c r="DE122" s="836"/>
      <c r="DF122" s="837"/>
      <c r="DG122" s="816" t="s">
        <v>121</v>
      </c>
      <c r="DH122" s="817"/>
      <c r="DI122" s="817"/>
      <c r="DJ122" s="817"/>
      <c r="DK122" s="817"/>
      <c r="DL122" s="817" t="s">
        <v>121</v>
      </c>
      <c r="DM122" s="817"/>
      <c r="DN122" s="817"/>
      <c r="DO122" s="817"/>
      <c r="DP122" s="817"/>
      <c r="DQ122" s="817" t="s">
        <v>121</v>
      </c>
      <c r="DR122" s="817"/>
      <c r="DS122" s="817"/>
      <c r="DT122" s="817"/>
      <c r="DU122" s="817"/>
      <c r="DV122" s="794" t="s">
        <v>121</v>
      </c>
      <c r="DW122" s="794"/>
      <c r="DX122" s="794"/>
      <c r="DY122" s="794"/>
      <c r="DZ122" s="795"/>
    </row>
    <row r="123" spans="1:130" s="218" customFormat="1" ht="26.25" customHeight="1" x14ac:dyDescent="0.15">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450</v>
      </c>
      <c r="BP123" s="878"/>
      <c r="BQ123" s="832">
        <v>15706571</v>
      </c>
      <c r="BR123" s="833"/>
      <c r="BS123" s="833"/>
      <c r="BT123" s="833"/>
      <c r="BU123" s="833"/>
      <c r="BV123" s="833">
        <v>15079380</v>
      </c>
      <c r="BW123" s="833"/>
      <c r="BX123" s="833"/>
      <c r="BY123" s="833"/>
      <c r="BZ123" s="833"/>
      <c r="CA123" s="833">
        <v>13978034</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32.6</v>
      </c>
      <c r="BR124" s="831"/>
      <c r="BS124" s="831"/>
      <c r="BT124" s="831"/>
      <c r="BU124" s="831"/>
      <c r="BV124" s="831">
        <v>24.2</v>
      </c>
      <c r="BW124" s="831"/>
      <c r="BX124" s="831"/>
      <c r="BY124" s="831"/>
      <c r="BZ124" s="831"/>
      <c r="CA124" s="831">
        <v>23.6</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v>96483</v>
      </c>
      <c r="DH124" s="764"/>
      <c r="DI124" s="764"/>
      <c r="DJ124" s="764"/>
      <c r="DK124" s="765"/>
      <c r="DL124" s="766">
        <v>81403</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15">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2378</v>
      </c>
      <c r="AB126" s="780"/>
      <c r="AC126" s="780"/>
      <c r="AD126" s="780"/>
      <c r="AE126" s="781"/>
      <c r="AF126" s="782">
        <v>2377</v>
      </c>
      <c r="AG126" s="780"/>
      <c r="AH126" s="780"/>
      <c r="AI126" s="780"/>
      <c r="AJ126" s="781"/>
      <c r="AK126" s="782">
        <v>2377</v>
      </c>
      <c r="AL126" s="780"/>
      <c r="AM126" s="780"/>
      <c r="AN126" s="780"/>
      <c r="AO126" s="781"/>
      <c r="AP126" s="824">
        <v>0</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455</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15">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121</v>
      </c>
      <c r="AB127" s="780"/>
      <c r="AC127" s="780"/>
      <c r="AD127" s="780"/>
      <c r="AE127" s="781"/>
      <c r="AF127" s="782" t="s">
        <v>121</v>
      </c>
      <c r="AG127" s="780"/>
      <c r="AH127" s="780"/>
      <c r="AI127" s="780"/>
      <c r="AJ127" s="781"/>
      <c r="AK127" s="782" t="s">
        <v>121</v>
      </c>
      <c r="AL127" s="780"/>
      <c r="AM127" s="780"/>
      <c r="AN127" s="780"/>
      <c r="AO127" s="781"/>
      <c r="AP127" s="824" t="s">
        <v>121</v>
      </c>
      <c r="AQ127" s="825"/>
      <c r="AR127" s="825"/>
      <c r="AS127" s="825"/>
      <c r="AT127" s="826"/>
      <c r="AU127" s="220"/>
      <c r="AV127" s="220"/>
      <c r="AW127" s="220"/>
      <c r="AX127" s="841" t="s">
        <v>457</v>
      </c>
      <c r="AY127" s="812"/>
      <c r="AZ127" s="812"/>
      <c r="BA127" s="812"/>
      <c r="BB127" s="812"/>
      <c r="BC127" s="812"/>
      <c r="BD127" s="812"/>
      <c r="BE127" s="813"/>
      <c r="BF127" s="811" t="s">
        <v>458</v>
      </c>
      <c r="BG127" s="812"/>
      <c r="BH127" s="812"/>
      <c r="BI127" s="812"/>
      <c r="BJ127" s="812"/>
      <c r="BK127" s="812"/>
      <c r="BL127" s="813"/>
      <c r="BM127" s="811" t="s">
        <v>459</v>
      </c>
      <c r="BN127" s="812"/>
      <c r="BO127" s="812"/>
      <c r="BP127" s="812"/>
      <c r="BQ127" s="812"/>
      <c r="BR127" s="812"/>
      <c r="BS127" s="813"/>
      <c r="BT127" s="811" t="s">
        <v>460</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461</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462</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463</v>
      </c>
      <c r="X128" s="798"/>
      <c r="Y128" s="798"/>
      <c r="Z128" s="799"/>
      <c r="AA128" s="800">
        <v>130197</v>
      </c>
      <c r="AB128" s="801"/>
      <c r="AC128" s="801"/>
      <c r="AD128" s="801"/>
      <c r="AE128" s="802"/>
      <c r="AF128" s="803">
        <v>151211</v>
      </c>
      <c r="AG128" s="801"/>
      <c r="AH128" s="801"/>
      <c r="AI128" s="801"/>
      <c r="AJ128" s="802"/>
      <c r="AK128" s="803">
        <v>146646</v>
      </c>
      <c r="AL128" s="801"/>
      <c r="AM128" s="801"/>
      <c r="AN128" s="801"/>
      <c r="AO128" s="802"/>
      <c r="AP128" s="804"/>
      <c r="AQ128" s="805"/>
      <c r="AR128" s="805"/>
      <c r="AS128" s="805"/>
      <c r="AT128" s="806"/>
      <c r="AU128" s="220"/>
      <c r="AV128" s="220"/>
      <c r="AW128" s="220"/>
      <c r="AX128" s="807" t="s">
        <v>464</v>
      </c>
      <c r="AY128" s="808"/>
      <c r="AZ128" s="808"/>
      <c r="BA128" s="808"/>
      <c r="BB128" s="808"/>
      <c r="BC128" s="808"/>
      <c r="BD128" s="808"/>
      <c r="BE128" s="809"/>
      <c r="BF128" s="786" t="s">
        <v>121</v>
      </c>
      <c r="BG128" s="787"/>
      <c r="BH128" s="787"/>
      <c r="BI128" s="787"/>
      <c r="BJ128" s="787"/>
      <c r="BK128" s="787"/>
      <c r="BL128" s="810"/>
      <c r="BM128" s="786">
        <v>13.68</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465</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8062822</v>
      </c>
      <c r="AB129" s="780"/>
      <c r="AC129" s="780"/>
      <c r="AD129" s="780"/>
      <c r="AE129" s="781"/>
      <c r="AF129" s="782">
        <v>8096223</v>
      </c>
      <c r="AG129" s="780"/>
      <c r="AH129" s="780"/>
      <c r="AI129" s="780"/>
      <c r="AJ129" s="781"/>
      <c r="AK129" s="782">
        <v>8291975</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121</v>
      </c>
      <c r="BG129" s="771"/>
      <c r="BH129" s="771"/>
      <c r="BI129" s="771"/>
      <c r="BJ129" s="771"/>
      <c r="BK129" s="771"/>
      <c r="BL129" s="772"/>
      <c r="BM129" s="770">
        <v>18.68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974286</v>
      </c>
      <c r="AB130" s="780"/>
      <c r="AC130" s="780"/>
      <c r="AD130" s="780"/>
      <c r="AE130" s="781"/>
      <c r="AF130" s="782">
        <v>920247</v>
      </c>
      <c r="AG130" s="780"/>
      <c r="AH130" s="780"/>
      <c r="AI130" s="780"/>
      <c r="AJ130" s="781"/>
      <c r="AK130" s="782">
        <v>898585</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5.4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7088536</v>
      </c>
      <c r="AB131" s="764"/>
      <c r="AC131" s="764"/>
      <c r="AD131" s="764"/>
      <c r="AE131" s="765"/>
      <c r="AF131" s="766">
        <v>7175976</v>
      </c>
      <c r="AG131" s="764"/>
      <c r="AH131" s="764"/>
      <c r="AI131" s="764"/>
      <c r="AJ131" s="765"/>
      <c r="AK131" s="766">
        <v>7393390</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v>23.6</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5.6511112199999998</v>
      </c>
      <c r="AB132" s="745"/>
      <c r="AC132" s="745"/>
      <c r="AD132" s="745"/>
      <c r="AE132" s="746"/>
      <c r="AF132" s="747">
        <v>5.977917283</v>
      </c>
      <c r="AG132" s="745"/>
      <c r="AH132" s="745"/>
      <c r="AI132" s="745"/>
      <c r="AJ132" s="746"/>
      <c r="AK132" s="747">
        <v>4.8305187610000004</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5.8</v>
      </c>
      <c r="AB133" s="724"/>
      <c r="AC133" s="724"/>
      <c r="AD133" s="724"/>
      <c r="AE133" s="725"/>
      <c r="AF133" s="723">
        <v>5.7</v>
      </c>
      <c r="AG133" s="724"/>
      <c r="AH133" s="724"/>
      <c r="AI133" s="724"/>
      <c r="AJ133" s="725"/>
      <c r="AK133" s="723">
        <v>5.4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ryJU+aqcqrfoPGKW9H2qeqzOJ5sf6jkeR2LbpyFb3VV+yMutk3Ndl1dLbkTQZmxQL2fVo6QPs83o1iWdlxN0Rg==" saltValue="zIo0i0m2eFvDumF5PsCtw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R4y0EmvzBFOHAqH33nEjdPvxYac0NvPmczE5QGEwVoyeoJn5SR5c3IDy+SlWa1FawyzUMLjNNwH59sJ9syFQkg==" saltValue="+qJ4LKLvjYJD3Cb4WBTH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LruT4FbjOkaTc1PHoyGbK4oqJTa/ziM3r7j+aHb5gB70gDfTH9IrXEYlJpxzkcNeuNyH4ajzImLGIstWcEH+w==" saltValue="x85HKb9Q+pwAD6w/KWC+V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484</v>
      </c>
      <c r="AL9" s="1131"/>
      <c r="AM9" s="1131"/>
      <c r="AN9" s="1132"/>
      <c r="AO9" s="269">
        <v>3337092</v>
      </c>
      <c r="AP9" s="269">
        <v>111642</v>
      </c>
      <c r="AQ9" s="270">
        <v>99044</v>
      </c>
      <c r="AR9" s="271">
        <v>12.7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485</v>
      </c>
      <c r="AL10" s="1131"/>
      <c r="AM10" s="1131"/>
      <c r="AN10" s="1132"/>
      <c r="AO10" s="272">
        <v>85625</v>
      </c>
      <c r="AP10" s="272">
        <v>2865</v>
      </c>
      <c r="AQ10" s="273">
        <v>12597</v>
      </c>
      <c r="AR10" s="274">
        <v>-77.3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486</v>
      </c>
      <c r="AL11" s="1131"/>
      <c r="AM11" s="1131"/>
      <c r="AN11" s="1132"/>
      <c r="AO11" s="272">
        <v>6768</v>
      </c>
      <c r="AP11" s="272">
        <v>226</v>
      </c>
      <c r="AQ11" s="273">
        <v>1194</v>
      </c>
      <c r="AR11" s="274">
        <v>-81.099999999999994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487</v>
      </c>
      <c r="AL12" s="1131"/>
      <c r="AM12" s="1131"/>
      <c r="AN12" s="1132"/>
      <c r="AO12" s="272" t="s">
        <v>488</v>
      </c>
      <c r="AP12" s="272" t="s">
        <v>488</v>
      </c>
      <c r="AQ12" s="273">
        <v>18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489</v>
      </c>
      <c r="AL13" s="1131"/>
      <c r="AM13" s="1131"/>
      <c r="AN13" s="1132"/>
      <c r="AO13" s="272">
        <v>72505</v>
      </c>
      <c r="AP13" s="272">
        <v>2426</v>
      </c>
      <c r="AQ13" s="273">
        <v>3890</v>
      </c>
      <c r="AR13" s="274">
        <v>-37.6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490</v>
      </c>
      <c r="AL14" s="1131"/>
      <c r="AM14" s="1131"/>
      <c r="AN14" s="1132"/>
      <c r="AO14" s="272" t="s">
        <v>488</v>
      </c>
      <c r="AP14" s="272" t="s">
        <v>488</v>
      </c>
      <c r="AQ14" s="273">
        <v>1837</v>
      </c>
      <c r="AR14" s="274" t="s">
        <v>488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491</v>
      </c>
      <c r="AL15" s="1134"/>
      <c r="AM15" s="1134"/>
      <c r="AN15" s="1135"/>
      <c r="AO15" s="272">
        <v>-169192</v>
      </c>
      <c r="AP15" s="272">
        <v>-5660</v>
      </c>
      <c r="AQ15" s="273">
        <v>-6318</v>
      </c>
      <c r="AR15" s="274">
        <v>-10.4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3332798</v>
      </c>
      <c r="AP16" s="272">
        <v>111498</v>
      </c>
      <c r="AQ16" s="273">
        <v>112262</v>
      </c>
      <c r="AR16" s="274">
        <v>-0.7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496</v>
      </c>
      <c r="AL21" s="1137"/>
      <c r="AM21" s="1137"/>
      <c r="AN21" s="1138"/>
      <c r="AO21" s="285">
        <v>8.6300000000000008</v>
      </c>
      <c r="AP21" s="286">
        <v>9.26</v>
      </c>
      <c r="AQ21" s="287">
        <v>-0.63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497</v>
      </c>
      <c r="AL22" s="1137"/>
      <c r="AM22" s="1137"/>
      <c r="AN22" s="1138"/>
      <c r="AO22" s="290">
        <v>98.5</v>
      </c>
      <c r="AP22" s="291">
        <v>97.3</v>
      </c>
      <c r="AQ22" s="292">
        <v>1.2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501</v>
      </c>
      <c r="AL32" s="1121"/>
      <c r="AM32" s="1121"/>
      <c r="AN32" s="1122"/>
      <c r="AO32" s="300">
        <v>1033381</v>
      </c>
      <c r="AP32" s="300">
        <v>34572</v>
      </c>
      <c r="AQ32" s="301">
        <v>60713</v>
      </c>
      <c r="AR32" s="302">
        <v>-43.1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502</v>
      </c>
      <c r="AL33" s="1121"/>
      <c r="AM33" s="1121"/>
      <c r="AN33" s="112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503</v>
      </c>
      <c r="AL34" s="1121"/>
      <c r="AM34" s="1121"/>
      <c r="AN34" s="1122"/>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504</v>
      </c>
      <c r="AL35" s="1121"/>
      <c r="AM35" s="1121"/>
      <c r="AN35" s="1122"/>
      <c r="AO35" s="300">
        <v>352896</v>
      </c>
      <c r="AP35" s="300">
        <v>11806</v>
      </c>
      <c r="AQ35" s="301">
        <v>14168</v>
      </c>
      <c r="AR35" s="302">
        <v>-16.7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505</v>
      </c>
      <c r="AL36" s="1121"/>
      <c r="AM36" s="1121"/>
      <c r="AN36" s="1122"/>
      <c r="AO36" s="300">
        <v>13713</v>
      </c>
      <c r="AP36" s="300">
        <v>459</v>
      </c>
      <c r="AQ36" s="301">
        <v>2586</v>
      </c>
      <c r="AR36" s="302">
        <v>-82.3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506</v>
      </c>
      <c r="AL37" s="1121"/>
      <c r="AM37" s="1121"/>
      <c r="AN37" s="1122"/>
      <c r="AO37" s="300">
        <v>2380</v>
      </c>
      <c r="AP37" s="300">
        <v>80</v>
      </c>
      <c r="AQ37" s="301">
        <v>189</v>
      </c>
      <c r="AR37" s="302">
        <v>-57.7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507</v>
      </c>
      <c r="AL38" s="1124"/>
      <c r="AM38" s="1124"/>
      <c r="AN38" s="1125"/>
      <c r="AO38" s="303" t="s">
        <v>488</v>
      </c>
      <c r="AP38" s="303" t="s">
        <v>488</v>
      </c>
      <c r="AQ38" s="304">
        <v>8</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508</v>
      </c>
      <c r="AL39" s="1124"/>
      <c r="AM39" s="1124"/>
      <c r="AN39" s="1125"/>
      <c r="AO39" s="300">
        <v>-146646</v>
      </c>
      <c r="AP39" s="300">
        <v>-4906</v>
      </c>
      <c r="AQ39" s="301">
        <v>-5399</v>
      </c>
      <c r="AR39" s="302">
        <v>-9.1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509</v>
      </c>
      <c r="AL40" s="1121"/>
      <c r="AM40" s="1121"/>
      <c r="AN40" s="1122"/>
      <c r="AO40" s="300">
        <v>-898585</v>
      </c>
      <c r="AP40" s="300">
        <v>-30062</v>
      </c>
      <c r="AQ40" s="301">
        <v>-49527</v>
      </c>
      <c r="AR40" s="302">
        <v>-39.299999999999997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357139</v>
      </c>
      <c r="AP41" s="300">
        <v>11948</v>
      </c>
      <c r="AQ41" s="301">
        <v>22738</v>
      </c>
      <c r="AR41" s="302">
        <v>-47.5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479</v>
      </c>
      <c r="AN49" s="1115" t="s">
        <v>512</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1738245</v>
      </c>
      <c r="AN51" s="322">
        <v>55191</v>
      </c>
      <c r="AO51" s="323">
        <v>-27.5</v>
      </c>
      <c r="AP51" s="324">
        <v>84962</v>
      </c>
      <c r="AQ51" s="325">
        <v>7.2</v>
      </c>
      <c r="AR51" s="326">
        <v>-34.700000000000003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1536954</v>
      </c>
      <c r="AN52" s="330">
        <v>48800</v>
      </c>
      <c r="AO52" s="331">
        <v>18.600000000000001</v>
      </c>
      <c r="AP52" s="332">
        <v>42793</v>
      </c>
      <c r="AQ52" s="333">
        <v>2.2000000000000002</v>
      </c>
      <c r="AR52" s="334">
        <v>16.399999999999999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2908981</v>
      </c>
      <c r="AN53" s="322">
        <v>93726</v>
      </c>
      <c r="AO53" s="323">
        <v>69.8</v>
      </c>
      <c r="AP53" s="324">
        <v>71279</v>
      </c>
      <c r="AQ53" s="325">
        <v>-16.100000000000001</v>
      </c>
      <c r="AR53" s="326">
        <v>85.9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2071936</v>
      </c>
      <c r="AN54" s="330">
        <v>66757</v>
      </c>
      <c r="AO54" s="331">
        <v>36.799999999999997</v>
      </c>
      <c r="AP54" s="332">
        <v>36731</v>
      </c>
      <c r="AQ54" s="333">
        <v>-14.2</v>
      </c>
      <c r="AR54" s="334">
        <v>51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3131171</v>
      </c>
      <c r="AN55" s="322">
        <v>102052</v>
      </c>
      <c r="AO55" s="323">
        <v>8.9</v>
      </c>
      <c r="AP55" s="324">
        <v>74994</v>
      </c>
      <c r="AQ55" s="325">
        <v>5.2</v>
      </c>
      <c r="AR55" s="326">
        <v>3.7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2380091</v>
      </c>
      <c r="AN56" s="330">
        <v>77573</v>
      </c>
      <c r="AO56" s="331">
        <v>16.2</v>
      </c>
      <c r="AP56" s="332">
        <v>36188</v>
      </c>
      <c r="AQ56" s="333">
        <v>-1.5</v>
      </c>
      <c r="AR56" s="334">
        <v>17.7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437164</v>
      </c>
      <c r="AN57" s="322">
        <v>14410</v>
      </c>
      <c r="AO57" s="323">
        <v>-85.9</v>
      </c>
      <c r="AP57" s="324">
        <v>71849</v>
      </c>
      <c r="AQ57" s="325">
        <v>-4.2</v>
      </c>
      <c r="AR57" s="326">
        <v>-81.7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380283</v>
      </c>
      <c r="AN58" s="330">
        <v>12535</v>
      </c>
      <c r="AO58" s="331">
        <v>-83.8</v>
      </c>
      <c r="AP58" s="332">
        <v>36144</v>
      </c>
      <c r="AQ58" s="333">
        <v>-0.1</v>
      </c>
      <c r="AR58" s="334">
        <v>-83.7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865642</v>
      </c>
      <c r="AN59" s="322">
        <v>28960</v>
      </c>
      <c r="AO59" s="323">
        <v>101</v>
      </c>
      <c r="AP59" s="324">
        <v>82962</v>
      </c>
      <c r="AQ59" s="325">
        <v>15.5</v>
      </c>
      <c r="AR59" s="326">
        <v>85.5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516106</v>
      </c>
      <c r="AN60" s="330">
        <v>17266</v>
      </c>
      <c r="AO60" s="331">
        <v>37.700000000000003</v>
      </c>
      <c r="AP60" s="332">
        <v>42835</v>
      </c>
      <c r="AQ60" s="333">
        <v>18.5</v>
      </c>
      <c r="AR60" s="334">
        <v>19.2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1816241</v>
      </c>
      <c r="AN61" s="337">
        <v>58868</v>
      </c>
      <c r="AO61" s="338">
        <v>13.3</v>
      </c>
      <c r="AP61" s="339">
        <v>77209</v>
      </c>
      <c r="AQ61" s="340">
        <v>1.5</v>
      </c>
      <c r="AR61" s="326">
        <v>11.8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1377074</v>
      </c>
      <c r="AN62" s="330">
        <v>44586</v>
      </c>
      <c r="AO62" s="331">
        <v>5.0999999999999996</v>
      </c>
      <c r="AP62" s="332">
        <v>38938</v>
      </c>
      <c r="AQ62" s="333">
        <v>1</v>
      </c>
      <c r="AR62" s="334">
        <v>4.0999999999999996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7ux1SIhMI371xu6fZMEP65ShWE6BqrdGEOZZzDqEozVwrq8KOHh8qEzGWygioeM5I8ISh7ID2CHqfiWCN0/qvQ==" saltValue="VO4JCDM5LFnAswOadsyT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0" spans="125:125" ht="13.5" hidden="1" customHeight="1" x14ac:dyDescent="0.15"/>
    <row r="121" spans="125:125" ht="13.5" hidden="1" customHeight="1" x14ac:dyDescent="0.15">
      <c r="DU121" s="247"/>
    </row>
  </sheetData>
  <sheetProtection algorithmName="SHA-512" hashValue="U2kGkNRcJIl8wXd1SoZBnKKx9Q9dJn1v/bl6tW6zjnyrPyoDB38QE37oX6PU/5C8XtTd/MaiNZ3u6JKBzU1nrQ==" saltValue="Q6+Jhe9mLba3X8bIz+63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2wVZlfXqstxP2VHgz1Dyoz3Byok5LARVJSEFS9HvWXz6MRdQZTuAY6Xadvi1mJhMAGYz+FTuk99zGtM3s0BSvw==" saltValue="HA0u2DLXekAW8y4yWa+/J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39" t="s">
        <v>3</v>
      </c>
      <c r="D47" s="1139"/>
      <c r="E47" s="1140"/>
      <c r="F47" s="11">
        <v>20.6</v>
      </c>
      <c r="G47" s="12">
        <v>18.14</v>
      </c>
      <c r="H47" s="12">
        <v>16.39</v>
      </c>
      <c r="I47" s="12">
        <v>21.4</v>
      </c>
      <c r="J47" s="13">
        <v>18.86</v>
      </c>
    </row>
    <row r="48" spans="2:10" ht="57.75" customHeight="1" x14ac:dyDescent="0.15">
      <c r="B48" s="14"/>
      <c r="C48" s="1141" t="s">
        <v>4</v>
      </c>
      <c r="D48" s="1141"/>
      <c r="E48" s="1142"/>
      <c r="F48" s="15">
        <v>8.7100000000000009</v>
      </c>
      <c r="G48" s="16">
        <v>11.58</v>
      </c>
      <c r="H48" s="16">
        <v>10.38</v>
      </c>
      <c r="I48" s="16">
        <v>9.92</v>
      </c>
      <c r="J48" s="17">
        <v>12.11</v>
      </c>
    </row>
    <row r="49" spans="2:10" ht="57.75" customHeight="1" thickBot="1" x14ac:dyDescent="0.2">
      <c r="B49" s="18"/>
      <c r="C49" s="1143" t="s">
        <v>5</v>
      </c>
      <c r="D49" s="1143"/>
      <c r="E49" s="1144"/>
      <c r="F49" s="19">
        <v>0.67</v>
      </c>
      <c r="G49" s="20">
        <v>1.74</v>
      </c>
      <c r="H49" s="20" t="s">
        <v>531</v>
      </c>
      <c r="I49" s="20">
        <v>4.66</v>
      </c>
      <c r="J49" s="21">
        <v>0.39</v>
      </c>
    </row>
    <row r="50" spans="2:10" x14ac:dyDescent="0.15"/>
  </sheetData>
  <sheetProtection algorithmName="SHA-512" hashValue="2sAZwOpVFc9zTxIXEEjBc1aVFOqyENOTvFoMq9/dDwI24pYj8UR7gouOw8pR0PaRqtQLtg7W9WH0HPIZkTXsAQ==" saltValue="FkHaKp4NSasOZVqBkR4P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1" t="s">
        <v>532</v>
      </c>
      <c r="D34" s="1151"/>
      <c r="E34" s="1152"/>
      <c r="F34" s="32">
        <v>8.7100000000000009</v>
      </c>
      <c r="G34" s="33">
        <v>11.58</v>
      </c>
      <c r="H34" s="33">
        <v>10.38</v>
      </c>
      <c r="I34" s="33">
        <v>9.92</v>
      </c>
      <c r="J34" s="34">
        <v>12.1</v>
      </c>
      <c r="K34" s="22"/>
      <c r="L34" s="22"/>
      <c r="M34" s="22"/>
      <c r="N34" s="22"/>
      <c r="O34" s="22"/>
      <c r="P34" s="22"/>
    </row>
    <row r="35" spans="1:16" ht="39" customHeight="1" x14ac:dyDescent="0.15">
      <c r="A35" s="22"/>
      <c r="B35" s="35"/>
      <c r="C35" s="1145" t="s">
        <v>533</v>
      </c>
      <c r="D35" s="1146"/>
      <c r="E35" s="1147"/>
      <c r="F35" s="36">
        <v>1.47</v>
      </c>
      <c r="G35" s="37">
        <v>2.16</v>
      </c>
      <c r="H35" s="37">
        <v>2.4700000000000002</v>
      </c>
      <c r="I35" s="37">
        <v>2.31</v>
      </c>
      <c r="J35" s="38">
        <v>2.0499999999999998</v>
      </c>
      <c r="K35" s="22"/>
      <c r="L35" s="22"/>
      <c r="M35" s="22"/>
      <c r="N35" s="22"/>
      <c r="O35" s="22"/>
      <c r="P35" s="22"/>
    </row>
    <row r="36" spans="1:16" ht="39" customHeight="1" x14ac:dyDescent="0.15">
      <c r="A36" s="22"/>
      <c r="B36" s="35"/>
      <c r="C36" s="1145" t="s">
        <v>534</v>
      </c>
      <c r="D36" s="1146"/>
      <c r="E36" s="1147"/>
      <c r="F36" s="36">
        <v>1.28</v>
      </c>
      <c r="G36" s="37">
        <v>1.26</v>
      </c>
      <c r="H36" s="37">
        <v>0.64</v>
      </c>
      <c r="I36" s="37">
        <v>0.21</v>
      </c>
      <c r="J36" s="38">
        <v>0.47</v>
      </c>
      <c r="K36" s="22"/>
      <c r="L36" s="22"/>
      <c r="M36" s="22"/>
      <c r="N36" s="22"/>
      <c r="O36" s="22"/>
      <c r="P36" s="22"/>
    </row>
    <row r="37" spans="1:16" ht="39" customHeight="1" x14ac:dyDescent="0.15">
      <c r="A37" s="22"/>
      <c r="B37" s="35"/>
      <c r="C37" s="1145" t="s">
        <v>535</v>
      </c>
      <c r="D37" s="1146"/>
      <c r="E37" s="1147"/>
      <c r="F37" s="36">
        <v>1.2</v>
      </c>
      <c r="G37" s="37">
        <v>0.84</v>
      </c>
      <c r="H37" s="37">
        <v>0.91</v>
      </c>
      <c r="I37" s="37">
        <v>0.74</v>
      </c>
      <c r="J37" s="38">
        <v>0.22</v>
      </c>
      <c r="K37" s="22"/>
      <c r="L37" s="22"/>
      <c r="M37" s="22"/>
      <c r="N37" s="22"/>
      <c r="O37" s="22"/>
      <c r="P37" s="22"/>
    </row>
    <row r="38" spans="1:16" ht="39" customHeight="1" x14ac:dyDescent="0.15">
      <c r="A38" s="22"/>
      <c r="B38" s="35"/>
      <c r="C38" s="1145" t="s">
        <v>536</v>
      </c>
      <c r="D38" s="1146"/>
      <c r="E38" s="1147"/>
      <c r="F38" s="36">
        <v>0.06</v>
      </c>
      <c r="G38" s="37">
        <v>0</v>
      </c>
      <c r="H38" s="37">
        <v>0.01</v>
      </c>
      <c r="I38" s="37">
        <v>0.02</v>
      </c>
      <c r="J38" s="38">
        <v>0.05</v>
      </c>
      <c r="K38" s="22"/>
      <c r="L38" s="22"/>
      <c r="M38" s="22"/>
      <c r="N38" s="22"/>
      <c r="O38" s="22"/>
      <c r="P38" s="22"/>
    </row>
    <row r="39" spans="1:16" ht="39" customHeight="1" x14ac:dyDescent="0.15">
      <c r="A39" s="22"/>
      <c r="B39" s="35"/>
      <c r="C39" s="1145" t="s">
        <v>537</v>
      </c>
      <c r="D39" s="1146"/>
      <c r="E39" s="1147"/>
      <c r="F39" s="36">
        <v>0.03</v>
      </c>
      <c r="G39" s="37">
        <v>0</v>
      </c>
      <c r="H39" s="37">
        <v>0.01</v>
      </c>
      <c r="I39" s="37">
        <v>0.01</v>
      </c>
      <c r="J39" s="38">
        <v>0.01</v>
      </c>
      <c r="K39" s="22"/>
      <c r="L39" s="22"/>
      <c r="M39" s="22"/>
      <c r="N39" s="22"/>
      <c r="O39" s="22"/>
      <c r="P39" s="22"/>
    </row>
    <row r="40" spans="1:16" ht="39" customHeight="1" x14ac:dyDescent="0.15">
      <c r="A40" s="22"/>
      <c r="B40" s="35"/>
      <c r="C40" s="1145" t="s">
        <v>538</v>
      </c>
      <c r="D40" s="1146"/>
      <c r="E40" s="1147"/>
      <c r="F40" s="36">
        <v>0</v>
      </c>
      <c r="G40" s="37">
        <v>0</v>
      </c>
      <c r="H40" s="37">
        <v>0</v>
      </c>
      <c r="I40" s="37">
        <v>0</v>
      </c>
      <c r="J40" s="38">
        <v>0</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539</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540</v>
      </c>
      <c r="D43" s="1149"/>
      <c r="E43" s="1150"/>
      <c r="F43" s="41">
        <v>0.01</v>
      </c>
      <c r="G43" s="42">
        <v>0.01</v>
      </c>
      <c r="H43" s="42">
        <v>0.01</v>
      </c>
      <c r="I43" s="42">
        <v>0.02</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4Z/BuKzcQSZlo20t6C3Sea00j3Lx5t6SpFPpD+CGtRHhbSx5T+N5P7JyrIjAaxZIXPgXZzZkrhyHpXBYoKxjQ==" saltValue="edQJNA5ZiTa0+Gqs9iQT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1028</v>
      </c>
      <c r="L45" s="60">
        <v>1032</v>
      </c>
      <c r="M45" s="60">
        <v>1080</v>
      </c>
      <c r="N45" s="60">
        <v>1090</v>
      </c>
      <c r="O45" s="61">
        <v>1033</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x14ac:dyDescent="0.15">
      <c r="A48" s="48"/>
      <c r="B48" s="1178"/>
      <c r="C48" s="1179"/>
      <c r="D48" s="62"/>
      <c r="E48" s="1155" t="s">
        <v>13</v>
      </c>
      <c r="F48" s="1155"/>
      <c r="G48" s="1155"/>
      <c r="H48" s="1155"/>
      <c r="I48" s="1155"/>
      <c r="J48" s="1156"/>
      <c r="K48" s="63">
        <v>463</v>
      </c>
      <c r="L48" s="64">
        <v>455</v>
      </c>
      <c r="M48" s="64">
        <v>407</v>
      </c>
      <c r="N48" s="64">
        <v>393</v>
      </c>
      <c r="O48" s="65">
        <v>353</v>
      </c>
      <c r="P48" s="48"/>
      <c r="Q48" s="48"/>
      <c r="R48" s="48"/>
      <c r="S48" s="48"/>
      <c r="T48" s="48"/>
      <c r="U48" s="48"/>
    </row>
    <row r="49" spans="1:21" ht="30.75" customHeight="1" x14ac:dyDescent="0.15">
      <c r="A49" s="48"/>
      <c r="B49" s="1178"/>
      <c r="C49" s="1179"/>
      <c r="D49" s="62"/>
      <c r="E49" s="1155" t="s">
        <v>14</v>
      </c>
      <c r="F49" s="1155"/>
      <c r="G49" s="1155"/>
      <c r="H49" s="1155"/>
      <c r="I49" s="1155"/>
      <c r="J49" s="1156"/>
      <c r="K49" s="63">
        <v>14</v>
      </c>
      <c r="L49" s="64">
        <v>13</v>
      </c>
      <c r="M49" s="64">
        <v>15</v>
      </c>
      <c r="N49" s="64">
        <v>13</v>
      </c>
      <c r="O49" s="65">
        <v>14</v>
      </c>
      <c r="P49" s="48"/>
      <c r="Q49" s="48"/>
      <c r="R49" s="48"/>
      <c r="S49" s="48"/>
      <c r="T49" s="48"/>
      <c r="U49" s="48"/>
    </row>
    <row r="50" spans="1:21" ht="30.75" customHeight="1" x14ac:dyDescent="0.15">
      <c r="A50" s="48"/>
      <c r="B50" s="1178"/>
      <c r="C50" s="1179"/>
      <c r="D50" s="62"/>
      <c r="E50" s="1155" t="s">
        <v>15</v>
      </c>
      <c r="F50" s="1155"/>
      <c r="G50" s="1155"/>
      <c r="H50" s="1155"/>
      <c r="I50" s="1155"/>
      <c r="J50" s="1156"/>
      <c r="K50" s="63">
        <v>0</v>
      </c>
      <c r="L50" s="64">
        <v>2</v>
      </c>
      <c r="M50" s="64">
        <v>3</v>
      </c>
      <c r="N50" s="64">
        <v>5</v>
      </c>
      <c r="O50" s="65">
        <v>2</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488</v>
      </c>
      <c r="L51" s="64" t="s">
        <v>488</v>
      </c>
      <c r="M51" s="64" t="s">
        <v>488</v>
      </c>
      <c r="N51" s="64" t="s">
        <v>488</v>
      </c>
      <c r="O51" s="65" t="s">
        <v>488</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1077</v>
      </c>
      <c r="L52" s="64">
        <v>1081</v>
      </c>
      <c r="M52" s="64">
        <v>1104</v>
      </c>
      <c r="N52" s="64">
        <v>1071</v>
      </c>
      <c r="O52" s="65">
        <v>1046</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428</v>
      </c>
      <c r="L53" s="69">
        <v>421</v>
      </c>
      <c r="M53" s="69">
        <v>401</v>
      </c>
      <c r="N53" s="69">
        <v>430</v>
      </c>
      <c r="O53" s="70">
        <v>356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HwXEErTAHz4AS+8Kywz6obBUI1rRUHNk0FAZzRQzRgI1p1LvPcxHQJKsS5eZD2DwEfOFYSamUQgd6x6KGgmUnw==" saltValue="lxgrwS3oMRP3uCTs38jp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96" t="s">
        <v>30</v>
      </c>
      <c r="C41" s="1197"/>
      <c r="D41" s="105"/>
      <c r="E41" s="1198" t="s">
        <v>31</v>
      </c>
      <c r="F41" s="1198"/>
      <c r="G41" s="1198"/>
      <c r="H41" s="1199"/>
      <c r="I41" s="343">
        <v>11368</v>
      </c>
      <c r="J41" s="344">
        <v>11824</v>
      </c>
      <c r="K41" s="344">
        <v>12384</v>
      </c>
      <c r="L41" s="344">
        <v>11515</v>
      </c>
      <c r="M41" s="345">
        <v>10963</v>
      </c>
    </row>
    <row r="42" spans="2:13" ht="27.75" customHeight="1" x14ac:dyDescent="0.15">
      <c r="B42" s="1186"/>
      <c r="C42" s="1187"/>
      <c r="D42" s="106"/>
      <c r="E42" s="1190" t="s">
        <v>32</v>
      </c>
      <c r="F42" s="1190"/>
      <c r="G42" s="1190"/>
      <c r="H42" s="1191"/>
      <c r="I42" s="346">
        <v>330</v>
      </c>
      <c r="J42" s="347">
        <v>336</v>
      </c>
      <c r="K42" s="347">
        <v>309</v>
      </c>
      <c r="L42" s="347">
        <v>257</v>
      </c>
      <c r="M42" s="348">
        <v>232</v>
      </c>
    </row>
    <row r="43" spans="2:13" ht="27.75" customHeight="1" x14ac:dyDescent="0.15">
      <c r="B43" s="1186"/>
      <c r="C43" s="1187"/>
      <c r="D43" s="106"/>
      <c r="E43" s="1190" t="s">
        <v>33</v>
      </c>
      <c r="F43" s="1190"/>
      <c r="G43" s="1190"/>
      <c r="H43" s="1191"/>
      <c r="I43" s="346">
        <v>4185</v>
      </c>
      <c r="J43" s="347">
        <v>3956</v>
      </c>
      <c r="K43" s="347">
        <v>3544</v>
      </c>
      <c r="L43" s="347">
        <v>3119</v>
      </c>
      <c r="M43" s="348">
        <v>2658</v>
      </c>
    </row>
    <row r="44" spans="2:13" ht="27.75" customHeight="1" x14ac:dyDescent="0.15">
      <c r="B44" s="1186"/>
      <c r="C44" s="1187"/>
      <c r="D44" s="106"/>
      <c r="E44" s="1190" t="s">
        <v>34</v>
      </c>
      <c r="F44" s="1190"/>
      <c r="G44" s="1190"/>
      <c r="H44" s="1191"/>
      <c r="I44" s="346">
        <v>95</v>
      </c>
      <c r="J44" s="347">
        <v>80</v>
      </c>
      <c r="K44" s="347">
        <v>67</v>
      </c>
      <c r="L44" s="347">
        <v>54</v>
      </c>
      <c r="M44" s="348">
        <v>42</v>
      </c>
    </row>
    <row r="45" spans="2:13" ht="27.75" customHeight="1" x14ac:dyDescent="0.15">
      <c r="B45" s="1186"/>
      <c r="C45" s="1187"/>
      <c r="D45" s="106"/>
      <c r="E45" s="1190" t="s">
        <v>35</v>
      </c>
      <c r="F45" s="1190"/>
      <c r="G45" s="1190"/>
      <c r="H45" s="1191"/>
      <c r="I45" s="346">
        <v>1939</v>
      </c>
      <c r="J45" s="347">
        <v>1873</v>
      </c>
      <c r="K45" s="347">
        <v>1721</v>
      </c>
      <c r="L45" s="347">
        <v>1872</v>
      </c>
      <c r="M45" s="348">
        <v>1834</v>
      </c>
    </row>
    <row r="46" spans="2:13" ht="27.75" customHeight="1" x14ac:dyDescent="0.15">
      <c r="B46" s="1186"/>
      <c r="C46" s="1187"/>
      <c r="D46" s="107"/>
      <c r="E46" s="1190" t="s">
        <v>36</v>
      </c>
      <c r="F46" s="1190"/>
      <c r="G46" s="1190"/>
      <c r="H46" s="1191"/>
      <c r="I46" s="346">
        <v>103</v>
      </c>
      <c r="J46" s="347">
        <v>98</v>
      </c>
      <c r="K46" s="347" t="s">
        <v>488</v>
      </c>
      <c r="L46" s="347" t="s">
        <v>488</v>
      </c>
      <c r="M46" s="348" t="s">
        <v>488</v>
      </c>
    </row>
    <row r="47" spans="2:13" ht="27.75" customHeight="1" x14ac:dyDescent="0.15">
      <c r="B47" s="1186"/>
      <c r="C47" s="1187"/>
      <c r="D47" s="108"/>
      <c r="E47" s="1200" t="s">
        <v>37</v>
      </c>
      <c r="F47" s="1201"/>
      <c r="G47" s="1201"/>
      <c r="H47" s="1202"/>
      <c r="I47" s="346" t="s">
        <v>488</v>
      </c>
      <c r="J47" s="347" t="s">
        <v>488</v>
      </c>
      <c r="K47" s="347" t="s">
        <v>488</v>
      </c>
      <c r="L47" s="347" t="s">
        <v>488</v>
      </c>
      <c r="M47" s="348" t="s">
        <v>488</v>
      </c>
    </row>
    <row r="48" spans="2:13" ht="27.75" customHeight="1" x14ac:dyDescent="0.15">
      <c r="B48" s="1186"/>
      <c r="C48" s="1187"/>
      <c r="D48" s="106"/>
      <c r="E48" s="1190" t="s">
        <v>38</v>
      </c>
      <c r="F48" s="1190"/>
      <c r="G48" s="1190"/>
      <c r="H48" s="1191"/>
      <c r="I48" s="346" t="s">
        <v>488</v>
      </c>
      <c r="J48" s="347" t="s">
        <v>488</v>
      </c>
      <c r="K48" s="347" t="s">
        <v>488</v>
      </c>
      <c r="L48" s="347" t="s">
        <v>488</v>
      </c>
      <c r="M48" s="348" t="s">
        <v>488</v>
      </c>
    </row>
    <row r="49" spans="2:13" ht="27.75" customHeight="1" x14ac:dyDescent="0.15">
      <c r="B49" s="1188"/>
      <c r="C49" s="1189"/>
      <c r="D49" s="106"/>
      <c r="E49" s="1190" t="s">
        <v>39</v>
      </c>
      <c r="F49" s="1190"/>
      <c r="G49" s="1190"/>
      <c r="H49" s="1191"/>
      <c r="I49" s="346" t="s">
        <v>488</v>
      </c>
      <c r="J49" s="347" t="s">
        <v>488</v>
      </c>
      <c r="K49" s="347" t="s">
        <v>488</v>
      </c>
      <c r="L49" s="347" t="s">
        <v>488</v>
      </c>
      <c r="M49" s="348" t="s">
        <v>488</v>
      </c>
    </row>
    <row r="50" spans="2:13" ht="27.75" customHeight="1" x14ac:dyDescent="0.15">
      <c r="B50" s="1184" t="s">
        <v>40</v>
      </c>
      <c r="C50" s="1185"/>
      <c r="D50" s="109"/>
      <c r="E50" s="1190" t="s">
        <v>41</v>
      </c>
      <c r="F50" s="1190"/>
      <c r="G50" s="1190"/>
      <c r="H50" s="1191"/>
      <c r="I50" s="346">
        <v>6200</v>
      </c>
      <c r="J50" s="347">
        <v>5434</v>
      </c>
      <c r="K50" s="347">
        <v>4723</v>
      </c>
      <c r="L50" s="347">
        <v>5105</v>
      </c>
      <c r="M50" s="348">
        <v>4880</v>
      </c>
    </row>
    <row r="51" spans="2:13" ht="27.75" customHeight="1" x14ac:dyDescent="0.15">
      <c r="B51" s="1186"/>
      <c r="C51" s="1187"/>
      <c r="D51" s="106"/>
      <c r="E51" s="1190" t="s">
        <v>42</v>
      </c>
      <c r="F51" s="1190"/>
      <c r="G51" s="1190"/>
      <c r="H51" s="1191"/>
      <c r="I51" s="346">
        <v>1178</v>
      </c>
      <c r="J51" s="347">
        <v>1065</v>
      </c>
      <c r="K51" s="347">
        <v>1008</v>
      </c>
      <c r="L51" s="347">
        <v>735</v>
      </c>
      <c r="M51" s="348">
        <v>678</v>
      </c>
    </row>
    <row r="52" spans="2:13" ht="27.75" customHeight="1" x14ac:dyDescent="0.15">
      <c r="B52" s="1188"/>
      <c r="C52" s="1189"/>
      <c r="D52" s="106"/>
      <c r="E52" s="1190" t="s">
        <v>43</v>
      </c>
      <c r="F52" s="1190"/>
      <c r="G52" s="1190"/>
      <c r="H52" s="1191"/>
      <c r="I52" s="346">
        <v>10697</v>
      </c>
      <c r="J52" s="347">
        <v>10667</v>
      </c>
      <c r="K52" s="347">
        <v>9976</v>
      </c>
      <c r="L52" s="347">
        <v>9239</v>
      </c>
      <c r="M52" s="348">
        <v>8420</v>
      </c>
    </row>
    <row r="53" spans="2:13" ht="27.75" customHeight="1" thickBot="1" x14ac:dyDescent="0.2">
      <c r="B53" s="1192" t="s">
        <v>19</v>
      </c>
      <c r="C53" s="1193"/>
      <c r="D53" s="110"/>
      <c r="E53" s="1194" t="s">
        <v>44</v>
      </c>
      <c r="F53" s="1194"/>
      <c r="G53" s="1194"/>
      <c r="H53" s="1195"/>
      <c r="I53" s="349">
        <v>-56</v>
      </c>
      <c r="J53" s="350">
        <v>1000</v>
      </c>
      <c r="K53" s="350">
        <v>2318</v>
      </c>
      <c r="L53" s="350">
        <v>1739</v>
      </c>
      <c r="M53" s="351">
        <v>1752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oYdzxWZrPhX7vTTCw6vdF15/yKej+22/izJ3oMaMISfQoRLZbLHhBZBu1UmdfrXOrSEg+ONrIWPhCbfRYSKA4A==" saltValue="YncKI9c47g7PjYkqKikoy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1" t="s">
        <v>46</v>
      </c>
      <c r="D55" s="1211"/>
      <c r="E55" s="1212"/>
      <c r="F55" s="352">
        <v>1321</v>
      </c>
      <c r="G55" s="352">
        <v>1733</v>
      </c>
      <c r="H55" s="353">
        <v>1564</v>
      </c>
    </row>
    <row r="56" spans="2:8" ht="52.5" customHeight="1" x14ac:dyDescent="0.15">
      <c r="B56" s="122"/>
      <c r="C56" s="1213" t="s">
        <v>47</v>
      </c>
      <c r="D56" s="1213"/>
      <c r="E56" s="1214"/>
      <c r="F56" s="354">
        <v>275</v>
      </c>
      <c r="G56" s="354">
        <v>313</v>
      </c>
      <c r="H56" s="355">
        <v>338</v>
      </c>
    </row>
    <row r="57" spans="2:8" ht="53.25" customHeight="1" x14ac:dyDescent="0.15">
      <c r="B57" s="122"/>
      <c r="C57" s="1215" t="s">
        <v>48</v>
      </c>
      <c r="D57" s="1215"/>
      <c r="E57" s="1216"/>
      <c r="F57" s="356">
        <v>2332</v>
      </c>
      <c r="G57" s="356">
        <v>2341</v>
      </c>
      <c r="H57" s="357">
        <v>2238</v>
      </c>
    </row>
    <row r="58" spans="2:8" ht="45.75" customHeight="1" x14ac:dyDescent="0.15">
      <c r="B58" s="123"/>
      <c r="C58" s="1203" t="s">
        <v>563</v>
      </c>
      <c r="D58" s="1204"/>
      <c r="E58" s="1205"/>
      <c r="F58" s="358">
        <v>674</v>
      </c>
      <c r="G58" s="358">
        <v>681</v>
      </c>
      <c r="H58" s="359">
        <v>688</v>
      </c>
    </row>
    <row r="59" spans="2:8" ht="45.75" customHeight="1" x14ac:dyDescent="0.15">
      <c r="B59" s="123"/>
      <c r="C59" s="1203" t="s">
        <v>564</v>
      </c>
      <c r="D59" s="1204"/>
      <c r="E59" s="1205"/>
      <c r="F59" s="358">
        <v>356</v>
      </c>
      <c r="G59" s="358">
        <v>386</v>
      </c>
      <c r="H59" s="359">
        <v>441</v>
      </c>
    </row>
    <row r="60" spans="2:8" ht="45.75" customHeight="1" x14ac:dyDescent="0.15">
      <c r="B60" s="123"/>
      <c r="C60" s="1203" t="s">
        <v>565</v>
      </c>
      <c r="D60" s="1204"/>
      <c r="E60" s="1205"/>
      <c r="F60" s="358">
        <v>317</v>
      </c>
      <c r="G60" s="358">
        <v>317</v>
      </c>
      <c r="H60" s="359">
        <v>317</v>
      </c>
    </row>
    <row r="61" spans="2:8" ht="45.75" customHeight="1" x14ac:dyDescent="0.15">
      <c r="B61" s="123"/>
      <c r="C61" s="1203" t="s">
        <v>566</v>
      </c>
      <c r="D61" s="1204"/>
      <c r="E61" s="1205"/>
      <c r="F61" s="358">
        <v>203</v>
      </c>
      <c r="G61" s="358">
        <v>268</v>
      </c>
      <c r="H61" s="359">
        <v>268</v>
      </c>
    </row>
    <row r="62" spans="2:8" ht="45.75" customHeight="1" thickBot="1" x14ac:dyDescent="0.2">
      <c r="B62" s="124"/>
      <c r="C62" s="1206" t="s">
        <v>567</v>
      </c>
      <c r="D62" s="1207"/>
      <c r="E62" s="1208"/>
      <c r="F62" s="360">
        <v>475</v>
      </c>
      <c r="G62" s="360">
        <v>377</v>
      </c>
      <c r="H62" s="361">
        <v>219</v>
      </c>
    </row>
    <row r="63" spans="2:8" ht="52.5" customHeight="1" thickBot="1" x14ac:dyDescent="0.2">
      <c r="B63" s="125"/>
      <c r="C63" s="1209" t="s">
        <v>49</v>
      </c>
      <c r="D63" s="1209"/>
      <c r="E63" s="1210"/>
      <c r="F63" s="362">
        <v>3929</v>
      </c>
      <c r="G63" s="362">
        <v>4386</v>
      </c>
      <c r="H63" s="363">
        <v>4140</v>
      </c>
    </row>
    <row r="64" spans="2:8" x14ac:dyDescent="0.15"/>
  </sheetData>
  <sheetProtection algorithmName="SHA-512" hashValue="qEcoyTQQ+86tVQF/dNA0O/RsuqYHKvGSbEb4XCn59f2bdnW916gjv7+lF90fBWuA32TAYAaMdTtVw4DsDZHdiQ==" saltValue="RUPz95wrP5kUFiyjiX2Y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9462A-BB24-4A10-8B9F-3B2792BD5603}">
  <sheetPr>
    <pageSetUpPr fitToPage="1"/>
  </sheetPr>
  <dimension ref="A1:DE85"/>
  <sheetViews>
    <sheetView showGridLines="0" topLeftCell="A8" zoomScale="55" zoomScaleNormal="55" zoomScaleSheetLayoutView="55" workbookViewId="0">
      <selection activeCell="AN65" sqref="AN65:DC69"/>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570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571</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572</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573</v>
      </c>
      <c r="AO51" s="1254"/>
      <c r="AP51" s="1254"/>
      <c r="AQ51" s="1254"/>
      <c r="AR51" s="1254"/>
      <c r="AS51" s="1254"/>
      <c r="AT51" s="1254"/>
      <c r="AU51" s="1254"/>
      <c r="AV51" s="1254"/>
      <c r="AW51" s="1254"/>
      <c r="AX51" s="1254"/>
      <c r="AY51" s="1254"/>
      <c r="AZ51" s="1254"/>
      <c r="BA51" s="1254"/>
      <c r="BB51" s="1254" t="s">
        <v>574</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v>13.5</v>
      </c>
      <c r="BY51" s="1255"/>
      <c r="BZ51" s="1255"/>
      <c r="CA51" s="1255"/>
      <c r="CB51" s="1255"/>
      <c r="CC51" s="1255"/>
      <c r="CD51" s="1255"/>
      <c r="CE51" s="1255"/>
      <c r="CF51" s="1255">
        <v>32.6</v>
      </c>
      <c r="CG51" s="1255"/>
      <c r="CH51" s="1255"/>
      <c r="CI51" s="1255"/>
      <c r="CJ51" s="1255"/>
      <c r="CK51" s="1255"/>
      <c r="CL51" s="1255"/>
      <c r="CM51" s="1255"/>
      <c r="CN51" s="1255">
        <v>24.2</v>
      </c>
      <c r="CO51" s="1255"/>
      <c r="CP51" s="1255"/>
      <c r="CQ51" s="1255"/>
      <c r="CR51" s="1255"/>
      <c r="CS51" s="1255"/>
      <c r="CT51" s="1255"/>
      <c r="CU51" s="1255"/>
      <c r="CV51" s="1255">
        <v>23.6</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575</v>
      </c>
      <c r="BC53" s="1254"/>
      <c r="BD53" s="1254"/>
      <c r="BE53" s="1254"/>
      <c r="BF53" s="1254"/>
      <c r="BG53" s="1254"/>
      <c r="BH53" s="1254"/>
      <c r="BI53" s="1254"/>
      <c r="BJ53" s="1254"/>
      <c r="BK53" s="1254"/>
      <c r="BL53" s="1254"/>
      <c r="BM53" s="1254"/>
      <c r="BN53" s="1254"/>
      <c r="BO53" s="1254"/>
      <c r="BP53" s="1255">
        <v>78.400000000000006</v>
      </c>
      <c r="BQ53" s="1255"/>
      <c r="BR53" s="1255"/>
      <c r="BS53" s="1255"/>
      <c r="BT53" s="1255"/>
      <c r="BU53" s="1255"/>
      <c r="BV53" s="1255"/>
      <c r="BW53" s="1255"/>
      <c r="BX53" s="1255">
        <v>79.3</v>
      </c>
      <c r="BY53" s="1255"/>
      <c r="BZ53" s="1255"/>
      <c r="CA53" s="1255"/>
      <c r="CB53" s="1255"/>
      <c r="CC53" s="1255"/>
      <c r="CD53" s="1255"/>
      <c r="CE53" s="1255"/>
      <c r="CF53" s="1255">
        <v>74.2</v>
      </c>
      <c r="CG53" s="1255"/>
      <c r="CH53" s="1255"/>
      <c r="CI53" s="1255"/>
      <c r="CJ53" s="1255"/>
      <c r="CK53" s="1255"/>
      <c r="CL53" s="1255"/>
      <c r="CM53" s="1255"/>
      <c r="CN53" s="1255">
        <v>75.3</v>
      </c>
      <c r="CO53" s="1255"/>
      <c r="CP53" s="1255"/>
      <c r="CQ53" s="1255"/>
      <c r="CR53" s="1255"/>
      <c r="CS53" s="1255"/>
      <c r="CT53" s="1255"/>
      <c r="CU53" s="1255"/>
      <c r="CV53" s="1255">
        <v>76.599999999999994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576</v>
      </c>
      <c r="AO55" s="1250"/>
      <c r="AP55" s="1250"/>
      <c r="AQ55" s="1250"/>
      <c r="AR55" s="1250"/>
      <c r="AS55" s="1250"/>
      <c r="AT55" s="1250"/>
      <c r="AU55" s="1250"/>
      <c r="AV55" s="1250"/>
      <c r="AW55" s="1250"/>
      <c r="AX55" s="1250"/>
      <c r="AY55" s="1250"/>
      <c r="AZ55" s="1250"/>
      <c r="BA55" s="1250"/>
      <c r="BB55" s="1254" t="s">
        <v>574</v>
      </c>
      <c r="BC55" s="1254"/>
      <c r="BD55" s="1254"/>
      <c r="BE55" s="1254"/>
      <c r="BF55" s="1254"/>
      <c r="BG55" s="1254"/>
      <c r="BH55" s="1254"/>
      <c r="BI55" s="1254"/>
      <c r="BJ55" s="1254"/>
      <c r="BK55" s="1254"/>
      <c r="BL55" s="1254"/>
      <c r="BM55" s="1254"/>
      <c r="BN55" s="1254"/>
      <c r="BO55" s="1254"/>
      <c r="BP55" s="1255">
        <v>32.5</v>
      </c>
      <c r="BQ55" s="1255"/>
      <c r="BR55" s="1255"/>
      <c r="BS55" s="1255"/>
      <c r="BT55" s="1255"/>
      <c r="BU55" s="1255"/>
      <c r="BV55" s="1255"/>
      <c r="BW55" s="1255"/>
      <c r="BX55" s="1255">
        <v>23</v>
      </c>
      <c r="BY55" s="1255"/>
      <c r="BZ55" s="1255"/>
      <c r="CA55" s="1255"/>
      <c r="CB55" s="1255"/>
      <c r="CC55" s="1255"/>
      <c r="CD55" s="1255"/>
      <c r="CE55" s="1255"/>
      <c r="CF55" s="1255">
        <v>15.9</v>
      </c>
      <c r="CG55" s="1255"/>
      <c r="CH55" s="1255"/>
      <c r="CI55" s="1255"/>
      <c r="CJ55" s="1255"/>
      <c r="CK55" s="1255"/>
      <c r="CL55" s="1255"/>
      <c r="CM55" s="1255"/>
      <c r="CN55" s="1255">
        <v>13</v>
      </c>
      <c r="CO55" s="1255"/>
      <c r="CP55" s="1255"/>
      <c r="CQ55" s="1255"/>
      <c r="CR55" s="1255"/>
      <c r="CS55" s="1255"/>
      <c r="CT55" s="1255"/>
      <c r="CU55" s="1255"/>
      <c r="CV55" s="1255">
        <v>12.6</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575</v>
      </c>
      <c r="BC57" s="1254"/>
      <c r="BD57" s="1254"/>
      <c r="BE57" s="1254"/>
      <c r="BF57" s="1254"/>
      <c r="BG57" s="1254"/>
      <c r="BH57" s="1254"/>
      <c r="BI57" s="1254"/>
      <c r="BJ57" s="1254"/>
      <c r="BK57" s="1254"/>
      <c r="BL57" s="1254"/>
      <c r="BM57" s="1254"/>
      <c r="BN57" s="1254"/>
      <c r="BO57" s="1254"/>
      <c r="BP57" s="1255">
        <v>62.6</v>
      </c>
      <c r="BQ57" s="1255"/>
      <c r="BR57" s="1255"/>
      <c r="BS57" s="1255"/>
      <c r="BT57" s="1255"/>
      <c r="BU57" s="1255"/>
      <c r="BV57" s="1255"/>
      <c r="BW57" s="1255"/>
      <c r="BX57" s="1255">
        <v>62.8</v>
      </c>
      <c r="BY57" s="1255"/>
      <c r="BZ57" s="1255"/>
      <c r="CA57" s="1255"/>
      <c r="CB57" s="1255"/>
      <c r="CC57" s="1255"/>
      <c r="CD57" s="1255"/>
      <c r="CE57" s="1255"/>
      <c r="CF57" s="1255">
        <v>64</v>
      </c>
      <c r="CG57" s="1255"/>
      <c r="CH57" s="1255"/>
      <c r="CI57" s="1255"/>
      <c r="CJ57" s="1255"/>
      <c r="CK57" s="1255"/>
      <c r="CL57" s="1255"/>
      <c r="CM57" s="1255"/>
      <c r="CN57" s="1255">
        <v>64.7</v>
      </c>
      <c r="CO57" s="1255"/>
      <c r="CP57" s="1255"/>
      <c r="CQ57" s="1255"/>
      <c r="CR57" s="1255"/>
      <c r="CS57" s="1255"/>
      <c r="CT57" s="1255"/>
      <c r="CU57" s="1255"/>
      <c r="CV57" s="1255">
        <v>65.8</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577</v>
      </c>
    </row>
    <row r="64" spans="1:109" x14ac:dyDescent="0.15">
      <c r="B64" s="1225"/>
      <c r="G64" s="1232"/>
      <c r="I64" s="1265"/>
      <c r="J64" s="1265"/>
      <c r="K64" s="1265"/>
      <c r="L64" s="1265"/>
      <c r="M64" s="1265"/>
      <c r="N64" s="1266"/>
      <c r="AM64" s="1232"/>
      <c r="AN64" s="1232" t="s">
        <v>570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578</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572</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573</v>
      </c>
      <c r="AO73" s="1254"/>
      <c r="AP73" s="1254"/>
      <c r="AQ73" s="1254"/>
      <c r="AR73" s="1254"/>
      <c r="AS73" s="1254"/>
      <c r="AT73" s="1254"/>
      <c r="AU73" s="1254"/>
      <c r="AV73" s="1254"/>
      <c r="AW73" s="1254"/>
      <c r="AX73" s="1254"/>
      <c r="AY73" s="1254"/>
      <c r="AZ73" s="1254"/>
      <c r="BA73" s="1254"/>
      <c r="BB73" s="1254" t="s">
        <v>574</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v>13.5</v>
      </c>
      <c r="BY73" s="1255"/>
      <c r="BZ73" s="1255"/>
      <c r="CA73" s="1255"/>
      <c r="CB73" s="1255"/>
      <c r="CC73" s="1255"/>
      <c r="CD73" s="1255"/>
      <c r="CE73" s="1255"/>
      <c r="CF73" s="1255">
        <v>32.6</v>
      </c>
      <c r="CG73" s="1255"/>
      <c r="CH73" s="1255"/>
      <c r="CI73" s="1255"/>
      <c r="CJ73" s="1255"/>
      <c r="CK73" s="1255"/>
      <c r="CL73" s="1255"/>
      <c r="CM73" s="1255"/>
      <c r="CN73" s="1255">
        <v>24.2</v>
      </c>
      <c r="CO73" s="1255"/>
      <c r="CP73" s="1255"/>
      <c r="CQ73" s="1255"/>
      <c r="CR73" s="1255"/>
      <c r="CS73" s="1255"/>
      <c r="CT73" s="1255"/>
      <c r="CU73" s="1255"/>
      <c r="CV73" s="1255">
        <v>23.6</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579</v>
      </c>
      <c r="BC75" s="1254"/>
      <c r="BD75" s="1254"/>
      <c r="BE75" s="1254"/>
      <c r="BF75" s="1254"/>
      <c r="BG75" s="1254"/>
      <c r="BH75" s="1254"/>
      <c r="BI75" s="1254"/>
      <c r="BJ75" s="1254"/>
      <c r="BK75" s="1254"/>
      <c r="BL75" s="1254"/>
      <c r="BM75" s="1254"/>
      <c r="BN75" s="1254"/>
      <c r="BO75" s="1254"/>
      <c r="BP75" s="1255">
        <v>5.5</v>
      </c>
      <c r="BQ75" s="1255"/>
      <c r="BR75" s="1255"/>
      <c r="BS75" s="1255"/>
      <c r="BT75" s="1255"/>
      <c r="BU75" s="1255"/>
      <c r="BV75" s="1255"/>
      <c r="BW75" s="1255"/>
      <c r="BX75" s="1255">
        <v>5.8</v>
      </c>
      <c r="BY75" s="1255"/>
      <c r="BZ75" s="1255"/>
      <c r="CA75" s="1255"/>
      <c r="CB75" s="1255"/>
      <c r="CC75" s="1255"/>
      <c r="CD75" s="1255"/>
      <c r="CE75" s="1255"/>
      <c r="CF75" s="1255">
        <v>5.8</v>
      </c>
      <c r="CG75" s="1255"/>
      <c r="CH75" s="1255"/>
      <c r="CI75" s="1255"/>
      <c r="CJ75" s="1255"/>
      <c r="CK75" s="1255"/>
      <c r="CL75" s="1255"/>
      <c r="CM75" s="1255"/>
      <c r="CN75" s="1255">
        <v>5.7</v>
      </c>
      <c r="CO75" s="1255"/>
      <c r="CP75" s="1255"/>
      <c r="CQ75" s="1255"/>
      <c r="CR75" s="1255"/>
      <c r="CS75" s="1255"/>
      <c r="CT75" s="1255"/>
      <c r="CU75" s="1255"/>
      <c r="CV75" s="1255">
        <v>5.4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576</v>
      </c>
      <c r="AO77" s="1250"/>
      <c r="AP77" s="1250"/>
      <c r="AQ77" s="1250"/>
      <c r="AR77" s="1250"/>
      <c r="AS77" s="1250"/>
      <c r="AT77" s="1250"/>
      <c r="AU77" s="1250"/>
      <c r="AV77" s="1250"/>
      <c r="AW77" s="1250"/>
      <c r="AX77" s="1250"/>
      <c r="AY77" s="1250"/>
      <c r="AZ77" s="1250"/>
      <c r="BA77" s="1250"/>
      <c r="BB77" s="1254" t="s">
        <v>574</v>
      </c>
      <c r="BC77" s="1254"/>
      <c r="BD77" s="1254"/>
      <c r="BE77" s="1254"/>
      <c r="BF77" s="1254"/>
      <c r="BG77" s="1254"/>
      <c r="BH77" s="1254"/>
      <c r="BI77" s="1254"/>
      <c r="BJ77" s="1254"/>
      <c r="BK77" s="1254"/>
      <c r="BL77" s="1254"/>
      <c r="BM77" s="1254"/>
      <c r="BN77" s="1254"/>
      <c r="BO77" s="1254"/>
      <c r="BP77" s="1255">
        <v>32.5</v>
      </c>
      <c r="BQ77" s="1255"/>
      <c r="BR77" s="1255"/>
      <c r="BS77" s="1255"/>
      <c r="BT77" s="1255"/>
      <c r="BU77" s="1255"/>
      <c r="BV77" s="1255"/>
      <c r="BW77" s="1255"/>
      <c r="BX77" s="1255">
        <v>23</v>
      </c>
      <c r="BY77" s="1255"/>
      <c r="BZ77" s="1255"/>
      <c r="CA77" s="1255"/>
      <c r="CB77" s="1255"/>
      <c r="CC77" s="1255"/>
      <c r="CD77" s="1255"/>
      <c r="CE77" s="1255"/>
      <c r="CF77" s="1255">
        <v>15.9</v>
      </c>
      <c r="CG77" s="1255"/>
      <c r="CH77" s="1255"/>
      <c r="CI77" s="1255"/>
      <c r="CJ77" s="1255"/>
      <c r="CK77" s="1255"/>
      <c r="CL77" s="1255"/>
      <c r="CM77" s="1255"/>
      <c r="CN77" s="1255">
        <v>13</v>
      </c>
      <c r="CO77" s="1255"/>
      <c r="CP77" s="1255"/>
      <c r="CQ77" s="1255"/>
      <c r="CR77" s="1255"/>
      <c r="CS77" s="1255"/>
      <c r="CT77" s="1255"/>
      <c r="CU77" s="1255"/>
      <c r="CV77" s="1255">
        <v>12.6</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579</v>
      </c>
      <c r="BC79" s="1254"/>
      <c r="BD79" s="1254"/>
      <c r="BE79" s="1254"/>
      <c r="BF79" s="1254"/>
      <c r="BG79" s="1254"/>
      <c r="BH79" s="1254"/>
      <c r="BI79" s="1254"/>
      <c r="BJ79" s="1254"/>
      <c r="BK79" s="1254"/>
      <c r="BL79" s="1254"/>
      <c r="BM79" s="1254"/>
      <c r="BN79" s="1254"/>
      <c r="BO79" s="1254"/>
      <c r="BP79" s="1255">
        <v>8.6999999999999993</v>
      </c>
      <c r="BQ79" s="1255"/>
      <c r="BR79" s="1255"/>
      <c r="BS79" s="1255"/>
      <c r="BT79" s="1255"/>
      <c r="BU79" s="1255"/>
      <c r="BV79" s="1255"/>
      <c r="BW79" s="1255"/>
      <c r="BX79" s="1255">
        <v>8.1999999999999993</v>
      </c>
      <c r="BY79" s="1255"/>
      <c r="BZ79" s="1255"/>
      <c r="CA79" s="1255"/>
      <c r="CB79" s="1255"/>
      <c r="CC79" s="1255"/>
      <c r="CD79" s="1255"/>
      <c r="CE79" s="1255"/>
      <c r="CF79" s="1255">
        <v>8</v>
      </c>
      <c r="CG79" s="1255"/>
      <c r="CH79" s="1255"/>
      <c r="CI79" s="1255"/>
      <c r="CJ79" s="1255"/>
      <c r="CK79" s="1255"/>
      <c r="CL79" s="1255"/>
      <c r="CM79" s="1255"/>
      <c r="CN79" s="1255">
        <v>8.1999999999999993</v>
      </c>
      <c r="CO79" s="1255"/>
      <c r="CP79" s="1255"/>
      <c r="CQ79" s="1255"/>
      <c r="CR79" s="1255"/>
      <c r="CS79" s="1255"/>
      <c r="CT79" s="1255"/>
      <c r="CU79" s="1255"/>
      <c r="CV79" s="1255">
        <v>8.1999999999999993</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R54ERraCnAHbGQu/KW6PIkHctUB/rtlaVjJF60iVYSgZJAbEXOlM1YB4RpO6oS+djjVkaEtA6mZVZgGJpxAu8g==" saltValue="8eAGwE6UF93+g7OvVKNtB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1BAB3-7F72-4C6C-BD8D-8A5640D670F3}">
  <sheetPr>
    <pageSetUpPr fitToPage="1"/>
  </sheetPr>
  <dimension ref="A1:DR125"/>
  <sheetViews>
    <sheetView showGridLines="0" topLeftCell="A75" zoomScale="70" zoomScaleNormal="7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fNyFZdcFjXbzyRPWje9uNZFV3JNY/saDDs4+VMJdtCcznvaM5bvFu9njBdwQWUiiL8cA7Nq3lI9nAQ5CVoLCvA==" saltValue="lSYbM7dksCPSf3UXE7pXQ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128DE-7237-4959-BA52-6885ACF7EAEE}">
  <sheetPr>
    <pageSetUpPr fitToPage="1"/>
  </sheetPr>
  <dimension ref="A1:DR125"/>
  <sheetViews>
    <sheetView showGridLines="0" topLeftCell="A84" zoomScale="85" zoomScaleNormal="85"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2fIuUYw9FMNgClyAPw1RSWwkevQG277A3MQBNCOayekjqVOBcd44DuZmYPtLc38dWzPDHiY/HmG86iGg8nH7Q==" saltValue="TqCxpR9rCYU7kWlmQJeHg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55191</v>
      </c>
      <c r="E3" s="144"/>
      <c r="F3" s="145">
        <v>84962</v>
      </c>
      <c r="G3" s="146"/>
      <c r="H3" s="147"/>
    </row>
    <row r="4" spans="1:8" x14ac:dyDescent="0.15">
      <c r="A4" s="148"/>
      <c r="B4" s="149"/>
      <c r="C4" s="150"/>
      <c r="D4" s="151">
        <v>48800</v>
      </c>
      <c r="E4" s="152"/>
      <c r="F4" s="153">
        <v>42793</v>
      </c>
      <c r="G4" s="154"/>
      <c r="H4" s="155"/>
    </row>
    <row r="5" spans="1:8" x14ac:dyDescent="0.15">
      <c r="A5" s="136" t="s">
        <v>520</v>
      </c>
      <c r="B5" s="141"/>
      <c r="C5" s="142"/>
      <c r="D5" s="143">
        <v>93726</v>
      </c>
      <c r="E5" s="144"/>
      <c r="F5" s="145">
        <v>71279</v>
      </c>
      <c r="G5" s="146"/>
      <c r="H5" s="147"/>
    </row>
    <row r="6" spans="1:8" x14ac:dyDescent="0.15">
      <c r="A6" s="148"/>
      <c r="B6" s="149"/>
      <c r="C6" s="150"/>
      <c r="D6" s="151">
        <v>66757</v>
      </c>
      <c r="E6" s="152"/>
      <c r="F6" s="153">
        <v>36731</v>
      </c>
      <c r="G6" s="154"/>
      <c r="H6" s="155"/>
    </row>
    <row r="7" spans="1:8" x14ac:dyDescent="0.15">
      <c r="A7" s="136" t="s">
        <v>521</v>
      </c>
      <c r="B7" s="141"/>
      <c r="C7" s="142"/>
      <c r="D7" s="143">
        <v>102052</v>
      </c>
      <c r="E7" s="144"/>
      <c r="F7" s="145">
        <v>74994</v>
      </c>
      <c r="G7" s="146"/>
      <c r="H7" s="147"/>
    </row>
    <row r="8" spans="1:8" x14ac:dyDescent="0.15">
      <c r="A8" s="148"/>
      <c r="B8" s="149"/>
      <c r="C8" s="150"/>
      <c r="D8" s="151">
        <v>77573</v>
      </c>
      <c r="E8" s="152"/>
      <c r="F8" s="153">
        <v>36188</v>
      </c>
      <c r="G8" s="154"/>
      <c r="H8" s="155"/>
    </row>
    <row r="9" spans="1:8" x14ac:dyDescent="0.15">
      <c r="A9" s="136" t="s">
        <v>522</v>
      </c>
      <c r="B9" s="141"/>
      <c r="C9" s="142"/>
      <c r="D9" s="143">
        <v>14410</v>
      </c>
      <c r="E9" s="144"/>
      <c r="F9" s="145">
        <v>71849</v>
      </c>
      <c r="G9" s="146"/>
      <c r="H9" s="147"/>
    </row>
    <row r="10" spans="1:8" x14ac:dyDescent="0.15">
      <c r="A10" s="148"/>
      <c r="B10" s="149"/>
      <c r="C10" s="150"/>
      <c r="D10" s="151">
        <v>12535</v>
      </c>
      <c r="E10" s="152"/>
      <c r="F10" s="153">
        <v>36144</v>
      </c>
      <c r="G10" s="154"/>
      <c r="H10" s="155"/>
    </row>
    <row r="11" spans="1:8" x14ac:dyDescent="0.15">
      <c r="A11" s="136" t="s">
        <v>523</v>
      </c>
      <c r="B11" s="141"/>
      <c r="C11" s="142"/>
      <c r="D11" s="143">
        <v>28960</v>
      </c>
      <c r="E11" s="144"/>
      <c r="F11" s="145">
        <v>82962</v>
      </c>
      <c r="G11" s="146"/>
      <c r="H11" s="147"/>
    </row>
    <row r="12" spans="1:8" x14ac:dyDescent="0.15">
      <c r="A12" s="148"/>
      <c r="B12" s="149"/>
      <c r="C12" s="156"/>
      <c r="D12" s="151">
        <v>17266</v>
      </c>
      <c r="E12" s="152"/>
      <c r="F12" s="153">
        <v>42835</v>
      </c>
      <c r="G12" s="154"/>
      <c r="H12" s="155"/>
    </row>
    <row r="13" spans="1:8" x14ac:dyDescent="0.15">
      <c r="A13" s="136"/>
      <c r="B13" s="141"/>
      <c r="C13" s="157"/>
      <c r="D13" s="158">
        <v>58868</v>
      </c>
      <c r="E13" s="159"/>
      <c r="F13" s="160">
        <v>77209</v>
      </c>
      <c r="G13" s="161"/>
      <c r="H13" s="147"/>
    </row>
    <row r="14" spans="1:8" x14ac:dyDescent="0.15">
      <c r="A14" s="148"/>
      <c r="B14" s="149"/>
      <c r="C14" s="150"/>
      <c r="D14" s="151">
        <v>44586</v>
      </c>
      <c r="E14" s="152"/>
      <c r="F14" s="153">
        <v>38938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8.7100000000000009</v>
      </c>
      <c r="C19" s="162">
        <f>ROUND(VALUE(SUBSTITUTE(実質収支比率等に係る経年分析!G$48,"▲","-")),2)</f>
        <v>11.58</v>
      </c>
      <c r="D19" s="162">
        <f>ROUND(VALUE(SUBSTITUTE(実質収支比率等に係る経年分析!H$48,"▲","-")),2)</f>
        <v>10.38</v>
      </c>
      <c r="E19" s="162">
        <f>ROUND(VALUE(SUBSTITUTE(実質収支比率等に係る経年分析!I$48,"▲","-")),2)</f>
        <v>9.92</v>
      </c>
      <c r="F19" s="162">
        <f>ROUND(VALUE(SUBSTITUTE(実質収支比率等に係る経年分析!J$48,"▲","-")),2)</f>
        <v>12.11</v>
      </c>
    </row>
    <row r="20" spans="1:11" x14ac:dyDescent="0.15">
      <c r="A20" s="162" t="s">
        <v>53</v>
      </c>
      <c r="B20" s="162">
        <f>ROUND(VALUE(SUBSTITUTE(実質収支比率等に係る経年分析!F$47,"▲","-")),2)</f>
        <v>20.6</v>
      </c>
      <c r="C20" s="162">
        <f>ROUND(VALUE(SUBSTITUTE(実質収支比率等に係る経年分析!G$47,"▲","-")),2)</f>
        <v>18.14</v>
      </c>
      <c r="D20" s="162">
        <f>ROUND(VALUE(SUBSTITUTE(実質収支比率等に係る経年分析!H$47,"▲","-")),2)</f>
        <v>16.39</v>
      </c>
      <c r="E20" s="162">
        <f>ROUND(VALUE(SUBSTITUTE(実質収支比率等に係る経年分析!I$47,"▲","-")),2)</f>
        <v>21.4</v>
      </c>
      <c r="F20" s="162">
        <f>ROUND(VALUE(SUBSTITUTE(実質収支比率等に係る経年分析!J$47,"▲","-")),2)</f>
        <v>18.86</v>
      </c>
    </row>
    <row r="21" spans="1:11" x14ac:dyDescent="0.15">
      <c r="A21" s="162" t="s">
        <v>54</v>
      </c>
      <c r="B21" s="162">
        <f>IF(ISNUMBER(VALUE(SUBSTITUTE(実質収支比率等に係る経年分析!F$49,"▲","-"))),ROUND(VALUE(SUBSTITUTE(実質収支比率等に係る経年分析!F$49,"▲","-")),2),NA())</f>
        <v>0.67</v>
      </c>
      <c r="C21" s="162">
        <f>IF(ISNUMBER(VALUE(SUBSTITUTE(実質収支比率等に係る経年分析!G$49,"▲","-"))),ROUND(VALUE(SUBSTITUTE(実質収支比率等に係る経年分析!G$49,"▲","-")),2),NA())</f>
        <v>1.74</v>
      </c>
      <c r="D21" s="162">
        <f>IF(ISNUMBER(VALUE(SUBSTITUTE(実質収支比率等に係る経年分析!H$49,"▲","-"))),ROUND(VALUE(SUBSTITUTE(実質収支比率等に係る経年分析!H$49,"▲","-")),2),NA())</f>
        <v>-4.1399999999999997</v>
      </c>
      <c r="E21" s="162">
        <f>IF(ISNUMBER(VALUE(SUBSTITUTE(実質収支比率等に係る経年分析!I$49,"▲","-"))),ROUND(VALUE(SUBSTITUTE(実質収支比率等に係る経年分析!I$49,"▲","-")),2),NA())</f>
        <v>4.66</v>
      </c>
      <c r="F21" s="162">
        <f>IF(ISNUMBER(VALUE(SUBSTITUTE(実質収支比率等に係る経年分析!J$49,"▲","-"))),ROUND(VALUE(SUBSTITUTE(実質収支比率等に係る経年分析!J$49,"▲","-")),2),NA())</f>
        <v>0.39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0.02</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善通寺市特別会計介護予防サービス</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善通寺市特別会計後期高齢者医療</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善通寺市特別会計太陽光発電</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0.05</v>
      </c>
    </row>
    <row r="33" spans="1:16" x14ac:dyDescent="0.15">
      <c r="A33" s="163" t="str">
        <f>IF(連結実質赤字比率に係る赤字・黒字の構成分析!C$37="",NA(),連結実質赤字比率に係る赤字・黒字の構成分析!C$37)</f>
        <v>善通寺市特別会計国民健康保険</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0.84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0.22</v>
      </c>
    </row>
    <row r="34" spans="1:16" x14ac:dyDescent="0.15">
      <c r="A34" s="163" t="str">
        <f>IF(連結実質赤字比率に係る赤字・黒字の構成分析!C$36="",NA(),連結実質赤字比率に係る赤字・黒字の構成分析!C$36)</f>
        <v>善通寺市特別会計介護保険</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1.28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1.26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0.64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0.21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0.47</v>
      </c>
    </row>
    <row r="35" spans="1:16" x14ac:dyDescent="0.15">
      <c r="A35" s="163" t="str">
        <f>IF(連結実質赤字比率に係る赤字・黒字の構成分析!C$35="",NA(),連結実質赤字比率に係る赤字・黒字の構成分析!C$35)</f>
        <v>善通寺市下水道事業会計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1.47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2.16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2.4700000000000002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2.31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2.0499999999999998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8.7100000000000009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11.58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10.38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9.92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1077</v>
      </c>
      <c r="E42" s="164"/>
      <c r="F42" s="164"/>
      <c r="G42" s="164">
        <f>'実質公債費比率（分子）の構造'!L$52</f>
        <v>1081</v>
      </c>
      <c r="H42" s="164"/>
      <c r="I42" s="164"/>
      <c r="J42" s="164">
        <f>'実質公債費比率（分子）の構造'!M$52</f>
        <v>1104</v>
      </c>
      <c r="K42" s="164"/>
      <c r="L42" s="164"/>
      <c r="M42" s="164">
        <f>'実質公債費比率（分子）の構造'!N$52</f>
        <v>1071</v>
      </c>
      <c r="N42" s="164"/>
      <c r="O42" s="164"/>
      <c r="P42" s="164">
        <f>'実質公債費比率（分子）の構造'!O$52</f>
        <v>1046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2</v>
      </c>
      <c r="F44" s="164"/>
      <c r="G44" s="164"/>
      <c r="H44" s="164">
        <f>'実質公債費比率（分子）の構造'!M$50</f>
        <v>3</v>
      </c>
      <c r="I44" s="164"/>
      <c r="J44" s="164"/>
      <c r="K44" s="164">
        <f>'実質公債費比率（分子）の構造'!N$50</f>
        <v>5</v>
      </c>
      <c r="L44" s="164"/>
      <c r="M44" s="164"/>
      <c r="N44" s="164">
        <f>'実質公債費比率（分子）の構造'!O$50</f>
        <v>2</v>
      </c>
      <c r="O44" s="164"/>
      <c r="P44" s="164"/>
    </row>
    <row r="45" spans="1:16" x14ac:dyDescent="0.15">
      <c r="A45" s="164" t="s">
        <v>63</v>
      </c>
      <c r="B45" s="164">
        <f>'実質公債費比率（分子）の構造'!K$49</f>
        <v>14</v>
      </c>
      <c r="C45" s="164"/>
      <c r="D45" s="164"/>
      <c r="E45" s="164">
        <f>'実質公債費比率（分子）の構造'!L$49</f>
        <v>13</v>
      </c>
      <c r="F45" s="164"/>
      <c r="G45" s="164"/>
      <c r="H45" s="164">
        <f>'実質公債費比率（分子）の構造'!M$49</f>
        <v>15</v>
      </c>
      <c r="I45" s="164"/>
      <c r="J45" s="164"/>
      <c r="K45" s="164">
        <f>'実質公債費比率（分子）の構造'!N$49</f>
        <v>13</v>
      </c>
      <c r="L45" s="164"/>
      <c r="M45" s="164"/>
      <c r="N45" s="164">
        <f>'実質公債費比率（分子）の構造'!O$49</f>
        <v>14</v>
      </c>
      <c r="O45" s="164"/>
      <c r="P45" s="164"/>
    </row>
    <row r="46" spans="1:16" x14ac:dyDescent="0.15">
      <c r="A46" s="164" t="s">
        <v>64</v>
      </c>
      <c r="B46" s="164">
        <f>'実質公債費比率（分子）の構造'!K$48</f>
        <v>463</v>
      </c>
      <c r="C46" s="164"/>
      <c r="D46" s="164"/>
      <c r="E46" s="164">
        <f>'実質公債費比率（分子）の構造'!L$48</f>
        <v>455</v>
      </c>
      <c r="F46" s="164"/>
      <c r="G46" s="164"/>
      <c r="H46" s="164">
        <f>'実質公債費比率（分子）の構造'!M$48</f>
        <v>407</v>
      </c>
      <c r="I46" s="164"/>
      <c r="J46" s="164"/>
      <c r="K46" s="164">
        <f>'実質公債費比率（分子）の構造'!N$48</f>
        <v>393</v>
      </c>
      <c r="L46" s="164"/>
      <c r="M46" s="164"/>
      <c r="N46" s="164">
        <f>'実質公債費比率（分子）の構造'!O$48</f>
        <v>353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1028</v>
      </c>
      <c r="C49" s="164"/>
      <c r="D49" s="164"/>
      <c r="E49" s="164">
        <f>'実質公債費比率（分子）の構造'!L$45</f>
        <v>1032</v>
      </c>
      <c r="F49" s="164"/>
      <c r="G49" s="164"/>
      <c r="H49" s="164">
        <f>'実質公債費比率（分子）の構造'!M$45</f>
        <v>1080</v>
      </c>
      <c r="I49" s="164"/>
      <c r="J49" s="164"/>
      <c r="K49" s="164">
        <f>'実質公債費比率（分子）の構造'!N$45</f>
        <v>1090</v>
      </c>
      <c r="L49" s="164"/>
      <c r="M49" s="164"/>
      <c r="N49" s="164">
        <f>'実質公債費比率（分子）の構造'!O$45</f>
        <v>1033</v>
      </c>
      <c r="O49" s="164"/>
      <c r="P49" s="164"/>
    </row>
    <row r="50" spans="1:16" x14ac:dyDescent="0.15">
      <c r="A50" s="164" t="s">
        <v>67</v>
      </c>
      <c r="B50" s="164" t="e">
        <f>NA()</f>
        <v>#N/A</v>
      </c>
      <c r="C50" s="164">
        <f>IF(ISNUMBER('実質公債費比率（分子）の構造'!K$53),'実質公債費比率（分子）の構造'!K$53,NA())</f>
        <v>428</v>
      </c>
      <c r="D50" s="164" t="e">
        <f>NA()</f>
        <v>#N/A</v>
      </c>
      <c r="E50" s="164" t="e">
        <f>NA()</f>
        <v>#N/A</v>
      </c>
      <c r="F50" s="164">
        <f>IF(ISNUMBER('実質公債費比率（分子）の構造'!L$53),'実質公債費比率（分子）の構造'!L$53,NA())</f>
        <v>421</v>
      </c>
      <c r="G50" s="164" t="e">
        <f>NA()</f>
        <v>#N/A</v>
      </c>
      <c r="H50" s="164" t="e">
        <f>NA()</f>
        <v>#N/A</v>
      </c>
      <c r="I50" s="164">
        <f>IF(ISNUMBER('実質公債費比率（分子）の構造'!M$53),'実質公債費比率（分子）の構造'!M$53,NA())</f>
        <v>401</v>
      </c>
      <c r="J50" s="164" t="e">
        <f>NA()</f>
        <v>#N/A</v>
      </c>
      <c r="K50" s="164" t="e">
        <f>NA()</f>
        <v>#N/A</v>
      </c>
      <c r="L50" s="164">
        <f>IF(ISNUMBER('実質公債費比率（分子）の構造'!N$53),'実質公債費比率（分子）の構造'!N$53,NA())</f>
        <v>430</v>
      </c>
      <c r="M50" s="164" t="e">
        <f>NA()</f>
        <v>#N/A</v>
      </c>
      <c r="N50" s="164" t="e">
        <f>NA()</f>
        <v>#N/A</v>
      </c>
      <c r="O50" s="164">
        <f>IF(ISNUMBER('実質公債費比率（分子）の構造'!O$53),'実質公債費比率（分子）の構造'!O$53,NA())</f>
        <v>356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10697</v>
      </c>
      <c r="E56" s="163"/>
      <c r="F56" s="163"/>
      <c r="G56" s="163">
        <f>'将来負担比率（分子）の構造'!J$52</f>
        <v>10667</v>
      </c>
      <c r="H56" s="163"/>
      <c r="I56" s="163"/>
      <c r="J56" s="163">
        <f>'将来負担比率（分子）の構造'!K$52</f>
        <v>9976</v>
      </c>
      <c r="K56" s="163"/>
      <c r="L56" s="163"/>
      <c r="M56" s="163">
        <f>'将来負担比率（分子）の構造'!L$52</f>
        <v>9239</v>
      </c>
      <c r="N56" s="163"/>
      <c r="O56" s="163"/>
      <c r="P56" s="163">
        <f>'将来負担比率（分子）の構造'!M$52</f>
        <v>8420</v>
      </c>
    </row>
    <row r="57" spans="1:16" x14ac:dyDescent="0.15">
      <c r="A57" s="163" t="s">
        <v>42</v>
      </c>
      <c r="B57" s="163"/>
      <c r="C57" s="163"/>
      <c r="D57" s="163">
        <f>'将来負担比率（分子）の構造'!I$51</f>
        <v>1178</v>
      </c>
      <c r="E57" s="163"/>
      <c r="F57" s="163"/>
      <c r="G57" s="163">
        <f>'将来負担比率（分子）の構造'!J$51</f>
        <v>1065</v>
      </c>
      <c r="H57" s="163"/>
      <c r="I57" s="163"/>
      <c r="J57" s="163">
        <f>'将来負担比率（分子）の構造'!K$51</f>
        <v>1008</v>
      </c>
      <c r="K57" s="163"/>
      <c r="L57" s="163"/>
      <c r="M57" s="163">
        <f>'将来負担比率（分子）の構造'!L$51</f>
        <v>735</v>
      </c>
      <c r="N57" s="163"/>
      <c r="O57" s="163"/>
      <c r="P57" s="163">
        <f>'将来負担比率（分子）の構造'!M$51</f>
        <v>678</v>
      </c>
    </row>
    <row r="58" spans="1:16" x14ac:dyDescent="0.15">
      <c r="A58" s="163" t="s">
        <v>41</v>
      </c>
      <c r="B58" s="163"/>
      <c r="C58" s="163"/>
      <c r="D58" s="163">
        <f>'将来負担比率（分子）の構造'!I$50</f>
        <v>6200</v>
      </c>
      <c r="E58" s="163"/>
      <c r="F58" s="163"/>
      <c r="G58" s="163">
        <f>'将来負担比率（分子）の構造'!J$50</f>
        <v>5434</v>
      </c>
      <c r="H58" s="163"/>
      <c r="I58" s="163"/>
      <c r="J58" s="163">
        <f>'将来負担比率（分子）の構造'!K$50</f>
        <v>4723</v>
      </c>
      <c r="K58" s="163"/>
      <c r="L58" s="163"/>
      <c r="M58" s="163">
        <f>'将来負担比率（分子）の構造'!L$50</f>
        <v>5105</v>
      </c>
      <c r="N58" s="163"/>
      <c r="O58" s="163"/>
      <c r="P58" s="163">
        <f>'将来負担比率（分子）の構造'!M$50</f>
        <v>4880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103</v>
      </c>
      <c r="C61" s="163"/>
      <c r="D61" s="163"/>
      <c r="E61" s="163">
        <f>'将来負担比率（分子）の構造'!J$46</f>
        <v>98</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1939</v>
      </c>
      <c r="C62" s="163"/>
      <c r="D62" s="163"/>
      <c r="E62" s="163">
        <f>'将来負担比率（分子）の構造'!J$45</f>
        <v>1873</v>
      </c>
      <c r="F62" s="163"/>
      <c r="G62" s="163"/>
      <c r="H62" s="163">
        <f>'将来負担比率（分子）の構造'!K$45</f>
        <v>1721</v>
      </c>
      <c r="I62" s="163"/>
      <c r="J62" s="163"/>
      <c r="K62" s="163">
        <f>'将来負担比率（分子）の構造'!L$45</f>
        <v>1872</v>
      </c>
      <c r="L62" s="163"/>
      <c r="M62" s="163"/>
      <c r="N62" s="163">
        <f>'将来負担比率（分子）の構造'!M$45</f>
        <v>1834</v>
      </c>
      <c r="O62" s="163"/>
      <c r="P62" s="163"/>
    </row>
    <row r="63" spans="1:16" x14ac:dyDescent="0.15">
      <c r="A63" s="163" t="s">
        <v>34</v>
      </c>
      <c r="B63" s="163">
        <f>'将来負担比率（分子）の構造'!I$44</f>
        <v>95</v>
      </c>
      <c r="C63" s="163"/>
      <c r="D63" s="163"/>
      <c r="E63" s="163">
        <f>'将来負担比率（分子）の構造'!J$44</f>
        <v>80</v>
      </c>
      <c r="F63" s="163"/>
      <c r="G63" s="163"/>
      <c r="H63" s="163">
        <f>'将来負担比率（分子）の構造'!K$44</f>
        <v>67</v>
      </c>
      <c r="I63" s="163"/>
      <c r="J63" s="163"/>
      <c r="K63" s="163">
        <f>'将来負担比率（分子）の構造'!L$44</f>
        <v>54</v>
      </c>
      <c r="L63" s="163"/>
      <c r="M63" s="163"/>
      <c r="N63" s="163">
        <f>'将来負担比率（分子）の構造'!M$44</f>
        <v>42</v>
      </c>
      <c r="O63" s="163"/>
      <c r="P63" s="163"/>
    </row>
    <row r="64" spans="1:16" x14ac:dyDescent="0.15">
      <c r="A64" s="163" t="s">
        <v>33</v>
      </c>
      <c r="B64" s="163">
        <f>'将来負担比率（分子）の構造'!I$43</f>
        <v>4185</v>
      </c>
      <c r="C64" s="163"/>
      <c r="D64" s="163"/>
      <c r="E64" s="163">
        <f>'将来負担比率（分子）の構造'!J$43</f>
        <v>3956</v>
      </c>
      <c r="F64" s="163"/>
      <c r="G64" s="163"/>
      <c r="H64" s="163">
        <f>'将来負担比率（分子）の構造'!K$43</f>
        <v>3544</v>
      </c>
      <c r="I64" s="163"/>
      <c r="J64" s="163"/>
      <c r="K64" s="163">
        <f>'将来負担比率（分子）の構造'!L$43</f>
        <v>3119</v>
      </c>
      <c r="L64" s="163"/>
      <c r="M64" s="163"/>
      <c r="N64" s="163">
        <f>'将来負担比率（分子）の構造'!M$43</f>
        <v>2658</v>
      </c>
      <c r="O64" s="163"/>
      <c r="P64" s="163"/>
    </row>
    <row r="65" spans="1:16" x14ac:dyDescent="0.15">
      <c r="A65" s="163" t="s">
        <v>32</v>
      </c>
      <c r="B65" s="163">
        <f>'将来負担比率（分子）の構造'!I$42</f>
        <v>330</v>
      </c>
      <c r="C65" s="163"/>
      <c r="D65" s="163"/>
      <c r="E65" s="163">
        <f>'将来負担比率（分子）の構造'!J$42</f>
        <v>336</v>
      </c>
      <c r="F65" s="163"/>
      <c r="G65" s="163"/>
      <c r="H65" s="163">
        <f>'将来負担比率（分子）の構造'!K$42</f>
        <v>309</v>
      </c>
      <c r="I65" s="163"/>
      <c r="J65" s="163"/>
      <c r="K65" s="163">
        <f>'将来負担比率（分子）の構造'!L$42</f>
        <v>257</v>
      </c>
      <c r="L65" s="163"/>
      <c r="M65" s="163"/>
      <c r="N65" s="163">
        <f>'将来負担比率（分子）の構造'!M$42</f>
        <v>232</v>
      </c>
      <c r="O65" s="163"/>
      <c r="P65" s="163"/>
    </row>
    <row r="66" spans="1:16" x14ac:dyDescent="0.15">
      <c r="A66" s="163" t="s">
        <v>31</v>
      </c>
      <c r="B66" s="163">
        <f>'将来負担比率（分子）の構造'!I$41</f>
        <v>11368</v>
      </c>
      <c r="C66" s="163"/>
      <c r="D66" s="163"/>
      <c r="E66" s="163">
        <f>'将来負担比率（分子）の構造'!J$41</f>
        <v>11824</v>
      </c>
      <c r="F66" s="163"/>
      <c r="G66" s="163"/>
      <c r="H66" s="163">
        <f>'将来負担比率（分子）の構造'!K$41</f>
        <v>12384</v>
      </c>
      <c r="I66" s="163"/>
      <c r="J66" s="163"/>
      <c r="K66" s="163">
        <f>'将来負担比率（分子）の構造'!L$41</f>
        <v>11515</v>
      </c>
      <c r="L66" s="163"/>
      <c r="M66" s="163"/>
      <c r="N66" s="163">
        <f>'将来負担比率（分子）の構造'!M$41</f>
        <v>10963</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1000</v>
      </c>
      <c r="G67" s="163" t="e">
        <f>NA()</f>
        <v>#N/A</v>
      </c>
      <c r="H67" s="163" t="e">
        <f>NA()</f>
        <v>#N/A</v>
      </c>
      <c r="I67" s="163">
        <f>IF(ISNUMBER('将来負担比率（分子）の構造'!K$53), IF('将来負担比率（分子）の構造'!K$53 &lt; 0, 0, '将来負担比率（分子）の構造'!K$53), NA())</f>
        <v>2318</v>
      </c>
      <c r="J67" s="163" t="e">
        <f>NA()</f>
        <v>#N/A</v>
      </c>
      <c r="K67" s="163" t="e">
        <f>NA()</f>
        <v>#N/A</v>
      </c>
      <c r="L67" s="163">
        <f>IF(ISNUMBER('将来負担比率（分子）の構造'!L$53), IF('将来負担比率（分子）の構造'!L$53 &lt; 0, 0, '将来負担比率（分子）の構造'!L$53), NA())</f>
        <v>1739</v>
      </c>
      <c r="M67" s="163" t="e">
        <f>NA()</f>
        <v>#N/A</v>
      </c>
      <c r="N67" s="163" t="e">
        <f>NA()</f>
        <v>#N/A</v>
      </c>
      <c r="O67" s="163">
        <f>IF(ISNUMBER('将来負担比率（分子）の構造'!M$53), IF('将来負担比率（分子）の構造'!M$53 &lt; 0, 0, '将来負担比率（分子）の構造'!M$53), NA())</f>
        <v>1752</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1321</v>
      </c>
      <c r="C72" s="167">
        <f>基金残高に係る経年分析!G55</f>
        <v>1733</v>
      </c>
      <c r="D72" s="167">
        <f>基金残高に係る経年分析!H55</f>
        <v>1564</v>
      </c>
    </row>
    <row r="73" spans="1:16" x14ac:dyDescent="0.15">
      <c r="A73" s="166" t="s">
        <v>74</v>
      </c>
      <c r="B73" s="167">
        <f>基金残高に係る経年分析!F56</f>
        <v>275</v>
      </c>
      <c r="C73" s="167">
        <f>基金残高に係る経年分析!G56</f>
        <v>313</v>
      </c>
      <c r="D73" s="167">
        <f>基金残高に係る経年分析!H56</f>
        <v>338</v>
      </c>
    </row>
    <row r="74" spans="1:16" x14ac:dyDescent="0.15">
      <c r="A74" s="166" t="s">
        <v>75</v>
      </c>
      <c r="B74" s="167">
        <f>基金残高に係る経年分析!F57</f>
        <v>2332</v>
      </c>
      <c r="C74" s="167">
        <f>基金残高に係る経年分析!G57</f>
        <v>2341</v>
      </c>
      <c r="D74" s="167">
        <f>基金残高に係る経年分析!H57</f>
        <v>2238</v>
      </c>
    </row>
  </sheetData>
  <sheetProtection algorithmName="SHA-512" hashValue="5z8FsKAUqHZpP0nJ9tCcwh8ZGmvMRrJVhVHnU2rsixNI9EQjha79U0i++TMgvVz0GK3T65myNHPAuBiw+xgqCQ==" saltValue="Slm+MGmqp+pfwjjWPRaX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2026-03-18T04:22:06Z</cp:lastPrinted>
  <dcterms:created xsi:type="dcterms:W3CDTF">2026-02-23T08:45:11Z</dcterms:created>
  <dcterms:modified xsi:type="dcterms:W3CDTF">2026-09-24T02:45:07Z</dcterms:modified>
  <cp:category/>
</cp:coreProperties>
</file>